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ÑO 2025\RAI 2025\4 ABRIL 2025\EJECUCION PRESUPUESTARIA\"/>
    </mc:Choice>
  </mc:AlternateContent>
  <xr:revisionPtr revIDLastSave="0" documentId="13_ncr:1_{C781B7B7-22B0-4D92-9479-AC93853B71B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2" l="1"/>
  <c r="G85" i="2"/>
  <c r="M36" i="2" l="1"/>
  <c r="S21" i="2"/>
  <c r="P18" i="2"/>
  <c r="M18" i="2"/>
  <c r="N18" i="2"/>
  <c r="O18" i="2"/>
  <c r="S19" i="2" l="1"/>
  <c r="S14" i="2"/>
  <c r="K85" i="2"/>
  <c r="S36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J85" i="2"/>
  <c r="L85" i="2"/>
  <c r="M85" i="2"/>
  <c r="S29" i="2"/>
  <c r="S26" i="2"/>
  <c r="S25" i="2"/>
  <c r="Q12" i="2"/>
  <c r="O15" i="2" l="1"/>
  <c r="O16" i="2"/>
  <c r="O17" i="2"/>
  <c r="O24" i="2"/>
  <c r="O27" i="2"/>
  <c r="O36" i="2"/>
  <c r="O39" i="2"/>
  <c r="O38" i="2" s="1"/>
  <c r="O40" i="2"/>
  <c r="O41" i="2"/>
  <c r="O42" i="2"/>
  <c r="O43" i="2"/>
  <c r="O44" i="2"/>
  <c r="O45" i="2"/>
  <c r="O46" i="2"/>
  <c r="O48" i="2"/>
  <c r="O47" i="2" s="1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E12" i="2" l="1"/>
  <c r="E54" i="2" l="1"/>
  <c r="E18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H27" i="3" l="1"/>
  <c r="L15" i="2"/>
  <c r="M15" i="2"/>
  <c r="N15" i="2"/>
  <c r="P15" i="2"/>
  <c r="Q15" i="2"/>
  <c r="R15" i="2"/>
  <c r="L16" i="2"/>
  <c r="M16" i="2"/>
  <c r="N16" i="2"/>
  <c r="Q16" i="2"/>
  <c r="R16" i="2"/>
  <c r="M17" i="2"/>
  <c r="N17" i="2"/>
  <c r="P17" i="2"/>
  <c r="Q17" i="2"/>
  <c r="R17" i="2"/>
  <c r="L24" i="2"/>
  <c r="M24" i="2"/>
  <c r="N24" i="2"/>
  <c r="P24" i="2"/>
  <c r="Q24" i="2"/>
  <c r="R24" i="2"/>
  <c r="L27" i="2"/>
  <c r="M27" i="2"/>
  <c r="N27" i="2"/>
  <c r="P27" i="2"/>
  <c r="Q27" i="2"/>
  <c r="R27" i="2"/>
  <c r="Q30" i="2"/>
  <c r="L36" i="2"/>
  <c r="N36" i="2"/>
  <c r="P36" i="2"/>
  <c r="Q36" i="2"/>
  <c r="R36" i="2"/>
  <c r="M56" i="2"/>
  <c r="P56" i="2"/>
  <c r="R56" i="2"/>
  <c r="N57" i="2"/>
  <c r="R57" i="2"/>
  <c r="N58" i="2"/>
  <c r="P58" i="2"/>
  <c r="Q58" i="2"/>
  <c r="R58" i="2"/>
  <c r="R59" i="2"/>
  <c r="M60" i="2"/>
  <c r="N60" i="2"/>
  <c r="P60" i="2"/>
  <c r="Q60" i="2"/>
  <c r="R60" i="2"/>
  <c r="M61" i="2"/>
  <c r="N61" i="2"/>
  <c r="P61" i="2"/>
  <c r="Q61" i="2"/>
  <c r="R61" i="2"/>
  <c r="M62" i="2"/>
  <c r="N62" i="2"/>
  <c r="P62" i="2"/>
  <c r="Q62" i="2"/>
  <c r="R62" i="2"/>
  <c r="M63" i="2"/>
  <c r="N63" i="2"/>
  <c r="P63" i="2"/>
  <c r="Q63" i="2"/>
  <c r="R63" i="2"/>
  <c r="N85" i="2" l="1"/>
  <c r="E63" i="2"/>
  <c r="E62" i="2"/>
  <c r="E61" i="2"/>
  <c r="E36" i="2"/>
  <c r="E28" i="2" s="1"/>
  <c r="E27" i="2"/>
  <c r="E15" i="2"/>
  <c r="O11" i="3"/>
  <c r="N27" i="3"/>
  <c r="N17" i="3"/>
  <c r="N11" i="3"/>
  <c r="N53" i="3"/>
  <c r="N10" i="3" l="1"/>
  <c r="L17" i="3" l="1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K48" i="2"/>
  <c r="L48" i="2"/>
  <c r="M48" i="2"/>
  <c r="N48" i="2"/>
  <c r="P48" i="2"/>
  <c r="Q48" i="2"/>
  <c r="K49" i="2"/>
  <c r="L49" i="2"/>
  <c r="M49" i="2"/>
  <c r="N49" i="2"/>
  <c r="P49" i="2"/>
  <c r="Q49" i="2"/>
  <c r="K50" i="2"/>
  <c r="L50" i="2"/>
  <c r="M50" i="2"/>
  <c r="N50" i="2"/>
  <c r="P50" i="2"/>
  <c r="Q50" i="2"/>
  <c r="K51" i="2"/>
  <c r="L51" i="2"/>
  <c r="M51" i="2"/>
  <c r="N51" i="2"/>
  <c r="P51" i="2"/>
  <c r="Q51" i="2"/>
  <c r="K52" i="2"/>
  <c r="L52" i="2"/>
  <c r="M52" i="2"/>
  <c r="N52" i="2"/>
  <c r="P52" i="2"/>
  <c r="Q52" i="2"/>
  <c r="K53" i="2"/>
  <c r="L53" i="2"/>
  <c r="M53" i="2"/>
  <c r="N53" i="2"/>
  <c r="P53" i="2"/>
  <c r="Q53" i="2"/>
  <c r="R39" i="2"/>
  <c r="R40" i="2"/>
  <c r="R41" i="2"/>
  <c r="R42" i="2"/>
  <c r="R43" i="2"/>
  <c r="R44" i="2"/>
  <c r="R45" i="2"/>
  <c r="R46" i="2"/>
  <c r="K39" i="2"/>
  <c r="L39" i="2"/>
  <c r="M39" i="2"/>
  <c r="N39" i="2"/>
  <c r="P39" i="2"/>
  <c r="Q39" i="2"/>
  <c r="K40" i="2"/>
  <c r="L40" i="2"/>
  <c r="M40" i="2"/>
  <c r="N40" i="2"/>
  <c r="P40" i="2"/>
  <c r="Q40" i="2"/>
  <c r="K41" i="2"/>
  <c r="L41" i="2"/>
  <c r="M41" i="2"/>
  <c r="N41" i="2"/>
  <c r="P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Q44" i="2"/>
  <c r="K45" i="2"/>
  <c r="L45" i="2"/>
  <c r="M45" i="2"/>
  <c r="N45" i="2"/>
  <c r="P45" i="2"/>
  <c r="Q45" i="2"/>
  <c r="K46" i="2"/>
  <c r="L46" i="2"/>
  <c r="M46" i="2"/>
  <c r="N46" i="2"/>
  <c r="P46" i="2"/>
  <c r="Q46" i="2"/>
  <c r="E41" i="2" l="1"/>
  <c r="E52" i="2"/>
  <c r="E46" i="2"/>
  <c r="E40" i="2"/>
  <c r="E51" i="2"/>
  <c r="E45" i="2"/>
  <c r="E39" i="2"/>
  <c r="E50" i="2"/>
  <c r="E44" i="2"/>
  <c r="E49" i="2"/>
  <c r="E43" i="2"/>
  <c r="E48" i="2"/>
  <c r="E42" i="2"/>
  <c r="E53" i="2"/>
  <c r="S53" i="2"/>
  <c r="P37" i="3"/>
  <c r="P46" i="3"/>
  <c r="S63" i="2"/>
  <c r="S62" i="2"/>
  <c r="R54" i="2"/>
  <c r="S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S28" i="2"/>
  <c r="R47" i="2"/>
  <c r="R38" i="2"/>
  <c r="Q47" i="2"/>
  <c r="Q38" i="2"/>
  <c r="P47" i="2"/>
  <c r="P38" i="2"/>
  <c r="N47" i="2" l="1"/>
  <c r="N38" i="2"/>
  <c r="M47" i="2" l="1"/>
  <c r="M38" i="2"/>
  <c r="K47" i="2"/>
  <c r="L47" i="2"/>
  <c r="L38" i="2" s="1"/>
  <c r="K38" i="2" l="1"/>
  <c r="E38" i="2" s="1"/>
  <c r="E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D10" i="3"/>
  <c r="O10" i="3"/>
  <c r="P27" i="3"/>
  <c r="F10" i="3"/>
  <c r="E10" i="3"/>
  <c r="G10" i="3"/>
  <c r="I10" i="3"/>
  <c r="J10" i="3"/>
  <c r="M10" i="3"/>
  <c r="L10" i="3"/>
  <c r="P17" i="3"/>
  <c r="P11" i="3"/>
  <c r="S61" i="2"/>
  <c r="S60" i="2"/>
  <c r="S58" i="2"/>
  <c r="S57" i="2"/>
  <c r="S56" i="2"/>
  <c r="S55" i="2"/>
  <c r="S30" i="2"/>
  <c r="S31" i="2"/>
  <c r="S32" i="2"/>
  <c r="S33" i="2"/>
  <c r="S34" i="2"/>
  <c r="S35" i="2"/>
  <c r="S20" i="2"/>
  <c r="S23" i="2"/>
  <c r="S24" i="2"/>
  <c r="S27" i="2"/>
  <c r="S15" i="2"/>
  <c r="S16" i="2"/>
  <c r="S17" i="2"/>
  <c r="S13" i="2"/>
  <c r="Q18" i="2"/>
  <c r="Q85" i="2" s="1"/>
  <c r="O12" i="2"/>
  <c r="R12" i="2"/>
  <c r="R85" i="2" s="1"/>
  <c r="S12" i="2" l="1"/>
  <c r="P84" i="3"/>
  <c r="P85" i="2"/>
  <c r="O85" i="2"/>
  <c r="S54" i="2"/>
  <c r="P10" i="3"/>
  <c r="S18" i="2"/>
  <c r="F85" i="2"/>
  <c r="S85" i="2" l="1"/>
  <c r="S11" i="2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<sst xmlns="http://schemas.openxmlformats.org/spreadsheetml/2006/main" count="289" uniqueCount="122">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</sst>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</xdr:rowOff>
    </xdr:from>
    <xdr:to>
      <xdr:col>4</xdr:col>
      <xdr:colOff>74869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showGridLines="0" tabSelected="1" topLeftCell="C76" zoomScale="93" zoomScaleNormal="93" workbookViewId="0">
      <selection activeCell="L12" sqref="L12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37" customWidth="1"/>
    <col min="5" max="5" width="18.28515625" customWidth="1"/>
    <col min="6" max="6" width="3.42578125" customWidth="1"/>
    <col min="7" max="7" width="15.5703125" customWidth="1"/>
    <col min="8" max="8" width="15.140625" customWidth="1"/>
    <col min="9" max="9" width="14.140625" customWidth="1"/>
    <col min="10" max="10" width="15.42578125" customWidth="1"/>
    <col min="11" max="11" width="11.7109375" customWidth="1"/>
    <col min="12" max="12" width="9.28515625" customWidth="1"/>
    <col min="13" max="14" width="8.140625" customWidth="1"/>
    <col min="15" max="15" width="10.85546875" customWidth="1"/>
    <col min="16" max="16" width="9.85546875" customWidth="1"/>
    <col min="17" max="17" width="11.85546875" customWidth="1"/>
    <col min="18" max="18" width="8.7109375" customWidth="1"/>
    <col min="19" max="19" width="16.42578125" style="21" customWidth="1"/>
    <col min="20" max="20" width="16.7109375" bestFit="1" customWidth="1"/>
    <col min="22" max="22" width="16.85546875" bestFit="1" customWidth="1"/>
  </cols>
  <sheetData>
    <row r="2" spans="4:22" ht="18.75" x14ac:dyDescent="0.3">
      <c r="O2" s="87"/>
    </row>
    <row r="3" spans="4:22" ht="28.5" customHeight="1" x14ac:dyDescent="0.25">
      <c r="D3" s="90" t="s">
        <v>98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4:22" ht="21" customHeight="1" x14ac:dyDescent="0.25">
      <c r="D4" s="88" t="s">
        <v>110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4:22" ht="15.75" x14ac:dyDescent="0.25">
      <c r="D5" s="94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4:22" ht="15.75" customHeight="1" x14ac:dyDescent="0.25">
      <c r="D6" s="92" t="s">
        <v>92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22" ht="15.75" customHeight="1" x14ac:dyDescent="0.25">
      <c r="D7" s="93" t="s">
        <v>77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4:22" x14ac:dyDescent="0.25">
      <c r="E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4:22" ht="25.5" customHeight="1" x14ac:dyDescent="0.25">
      <c r="D9" s="97" t="s">
        <v>66</v>
      </c>
      <c r="E9" s="99" t="s">
        <v>94</v>
      </c>
      <c r="F9" s="100" t="s">
        <v>93</v>
      </c>
      <c r="G9" s="96" t="s">
        <v>91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4:22" ht="39" customHeight="1" x14ac:dyDescent="0.25">
      <c r="D10" s="98"/>
      <c r="E10" s="99"/>
      <c r="F10" s="100"/>
      <c r="G10" s="74" t="s">
        <v>79</v>
      </c>
      <c r="H10" s="74" t="s">
        <v>80</v>
      </c>
      <c r="I10" s="74" t="s">
        <v>81</v>
      </c>
      <c r="J10" s="74" t="s">
        <v>82</v>
      </c>
      <c r="K10" s="74" t="s">
        <v>83</v>
      </c>
      <c r="L10" s="74" t="s">
        <v>84</v>
      </c>
      <c r="M10" s="74" t="s">
        <v>85</v>
      </c>
      <c r="N10" s="74" t="s">
        <v>86</v>
      </c>
      <c r="O10" s="74" t="s">
        <v>115</v>
      </c>
      <c r="P10" s="74" t="s">
        <v>116</v>
      </c>
      <c r="Q10" s="74" t="s">
        <v>117</v>
      </c>
      <c r="R10" s="74" t="s">
        <v>120</v>
      </c>
      <c r="S10" s="75" t="s">
        <v>78</v>
      </c>
    </row>
    <row r="11" spans="4:22" x14ac:dyDescent="0.25">
      <c r="D11" s="67" t="s">
        <v>0</v>
      </c>
      <c r="E11" s="39">
        <v>1007221709.62</v>
      </c>
      <c r="F11" s="39"/>
      <c r="G11" s="77">
        <v>74281736.090000004</v>
      </c>
      <c r="H11" s="77">
        <v>69852369.879999995</v>
      </c>
      <c r="I11" s="77">
        <v>74824828.799999997</v>
      </c>
      <c r="J11" s="79">
        <v>81908319.590000004</v>
      </c>
      <c r="K11" s="39"/>
      <c r="L11" s="39"/>
      <c r="M11" s="39"/>
      <c r="N11" s="39"/>
      <c r="O11" s="39"/>
      <c r="P11" s="39"/>
      <c r="Q11" s="39"/>
      <c r="R11" s="39"/>
      <c r="S11" s="42">
        <f>SUM(G11:R11)</f>
        <v>300867254.36000001</v>
      </c>
      <c r="T11" s="21"/>
      <c r="V11" s="41"/>
    </row>
    <row r="12" spans="4:22" ht="30" x14ac:dyDescent="0.25">
      <c r="D12" s="76" t="s">
        <v>1</v>
      </c>
      <c r="E12" s="83">
        <f>E17+E16+E14+E13</f>
        <v>718832310.70999992</v>
      </c>
      <c r="F12" s="39"/>
      <c r="G12" s="77">
        <v>64731531.039999999</v>
      </c>
      <c r="H12" s="77">
        <v>63551351.82</v>
      </c>
      <c r="I12" s="77">
        <v>66110961.789999999</v>
      </c>
      <c r="J12" s="79">
        <v>70101789.120000005</v>
      </c>
      <c r="K12" s="77"/>
      <c r="L12" s="77"/>
      <c r="M12" s="77"/>
      <c r="N12" s="77"/>
      <c r="O12" s="77">
        <f t="shared" ref="O12:Q12" si="0">SUM(O13:O17)</f>
        <v>0</v>
      </c>
      <c r="P12" s="77"/>
      <c r="Q12" s="77">
        <f t="shared" si="0"/>
        <v>0</v>
      </c>
      <c r="R12" s="77">
        <f t="shared" ref="R12" si="1">SUM(R13:R17)</f>
        <v>0</v>
      </c>
      <c r="S12" s="81">
        <f>SUM(G12:R12)</f>
        <v>264495633.77000001</v>
      </c>
      <c r="T12" s="21"/>
    </row>
    <row r="13" spans="4:22" x14ac:dyDescent="0.25">
      <c r="D13" s="69" t="s">
        <v>2</v>
      </c>
      <c r="E13" s="84">
        <v>709076663.14999998</v>
      </c>
      <c r="F13" s="40"/>
      <c r="G13" s="78">
        <v>51894581.729999997</v>
      </c>
      <c r="H13" s="78">
        <v>50956760.75</v>
      </c>
      <c r="I13" s="78">
        <v>53095442.640000001</v>
      </c>
      <c r="J13" s="78">
        <v>51726692.640000001</v>
      </c>
      <c r="K13" s="78"/>
      <c r="L13" s="78"/>
      <c r="M13" s="78"/>
      <c r="N13" s="78"/>
      <c r="O13" s="78"/>
      <c r="P13" s="78"/>
      <c r="Q13" s="78"/>
      <c r="R13" s="78"/>
      <c r="S13" s="80">
        <f>SUM(G13:R13)</f>
        <v>207673477.75999999</v>
      </c>
      <c r="T13" s="21"/>
    </row>
    <row r="14" spans="4:22" x14ac:dyDescent="0.25">
      <c r="D14" s="69" t="s">
        <v>3</v>
      </c>
      <c r="E14" s="84">
        <v>9755647.5600000005</v>
      </c>
      <c r="F14" s="40"/>
      <c r="G14" s="78">
        <v>5033670.03</v>
      </c>
      <c r="H14" s="78">
        <v>4763249.16</v>
      </c>
      <c r="I14" s="78">
        <v>5215708.76</v>
      </c>
      <c r="J14" s="78">
        <v>10592694.609999999</v>
      </c>
      <c r="K14" s="78"/>
      <c r="L14" s="78"/>
      <c r="M14" s="78"/>
      <c r="N14" s="78"/>
      <c r="O14" s="78"/>
      <c r="P14" s="78"/>
      <c r="Q14" s="78"/>
      <c r="R14" s="78"/>
      <c r="S14" s="80">
        <f>SUM(G14:R14)</f>
        <v>25605322.560000002</v>
      </c>
      <c r="T14" s="21"/>
    </row>
    <row r="15" spans="4:22" ht="30" x14ac:dyDescent="0.25">
      <c r="D15" s="70" t="s">
        <v>4</v>
      </c>
      <c r="E15" s="84">
        <f t="shared" ref="E15:E75" si="2">SUM(F15+G15+H15+I15+J15+K15+L15+M15+N15+O15+P15+Q15)</f>
        <v>0</v>
      </c>
      <c r="F15" s="40"/>
      <c r="G15" s="78"/>
      <c r="H15" s="78"/>
      <c r="I15" s="78"/>
      <c r="J15" s="78"/>
      <c r="K15" s="78"/>
      <c r="L15" s="78">
        <f>+'P3 Ejecucion '!I14</f>
        <v>0</v>
      </c>
      <c r="M15" s="78">
        <f>+'P3 Ejecucion '!J14</f>
        <v>0</v>
      </c>
      <c r="N15" s="78">
        <f>+'P3 Ejecucion '!K14</f>
        <v>0</v>
      </c>
      <c r="O15" s="78">
        <f>+'P3 Ejecucion '!L14</f>
        <v>0</v>
      </c>
      <c r="P15" s="78">
        <f>+'P3 Ejecucion '!M14</f>
        <v>0</v>
      </c>
      <c r="Q15" s="78">
        <f>+'P3 Ejecucion '!N14</f>
        <v>0</v>
      </c>
      <c r="R15" s="78">
        <f>+'P3 Ejecucion '!O14</f>
        <v>0</v>
      </c>
      <c r="S15" s="80">
        <f t="shared" ref="S15:S17" si="3">SUM(G15:R15)</f>
        <v>0</v>
      </c>
      <c r="T15" s="21"/>
      <c r="V15" s="20"/>
    </row>
    <row r="16" spans="4:22" ht="30" x14ac:dyDescent="0.25">
      <c r="D16" s="70" t="s">
        <v>5</v>
      </c>
      <c r="E16" s="84"/>
      <c r="F16" s="40"/>
      <c r="G16" s="78"/>
      <c r="H16" s="78"/>
      <c r="I16" s="78"/>
      <c r="J16" s="78"/>
      <c r="K16" s="78"/>
      <c r="L16" s="78">
        <f>+'P3 Ejecucion '!I15</f>
        <v>0</v>
      </c>
      <c r="M16" s="78">
        <f>+'P3 Ejecucion '!J15</f>
        <v>0</v>
      </c>
      <c r="N16" s="78">
        <f>+'P3 Ejecucion '!K15</f>
        <v>0</v>
      </c>
      <c r="O16" s="78">
        <f>+'P3 Ejecucion '!L15</f>
        <v>0</v>
      </c>
      <c r="P16" s="78"/>
      <c r="Q16" s="78">
        <f>+'P3 Ejecucion '!N15</f>
        <v>0</v>
      </c>
      <c r="R16" s="78">
        <f>+'P3 Ejecucion '!O15</f>
        <v>0</v>
      </c>
      <c r="S16" s="80">
        <f t="shared" si="3"/>
        <v>0</v>
      </c>
      <c r="T16" s="21"/>
      <c r="V16" s="41"/>
    </row>
    <row r="17" spans="4:23" ht="30" x14ac:dyDescent="0.25">
      <c r="D17" s="71" t="s">
        <v>6</v>
      </c>
      <c r="E17" s="84"/>
      <c r="F17" s="40"/>
      <c r="G17" s="78">
        <v>7803279.2800000003</v>
      </c>
      <c r="H17" s="78">
        <v>7831341.9100000001</v>
      </c>
      <c r="I17" s="78">
        <v>7799810.3899999997</v>
      </c>
      <c r="J17" s="78">
        <v>7782401.8700000001</v>
      </c>
      <c r="K17" s="78"/>
      <c r="L17" s="78"/>
      <c r="M17" s="78">
        <f>+'P3 Ejecucion '!J16</f>
        <v>0</v>
      </c>
      <c r="N17" s="78">
        <f>+'P3 Ejecucion '!K16</f>
        <v>0</v>
      </c>
      <c r="O17" s="78">
        <f>+'P3 Ejecucion '!L16</f>
        <v>0</v>
      </c>
      <c r="P17" s="78">
        <f>+'P3 Ejecucion '!M16</f>
        <v>0</v>
      </c>
      <c r="Q17" s="78">
        <f>+'P3 Ejecucion '!N16</f>
        <v>0</v>
      </c>
      <c r="R17" s="78">
        <f>+'P3 Ejecucion '!O16</f>
        <v>0</v>
      </c>
      <c r="S17" s="80">
        <f t="shared" si="3"/>
        <v>31216833.450000003</v>
      </c>
      <c r="T17" s="21"/>
    </row>
    <row r="18" spans="4:23" x14ac:dyDescent="0.25">
      <c r="D18" s="68" t="s">
        <v>7</v>
      </c>
      <c r="E18" s="85">
        <f>E26+E25+E24+E23+E22+E20+E19</f>
        <v>34637382.5</v>
      </c>
      <c r="F18" s="39"/>
      <c r="G18" s="79">
        <v>2585888.0499999998</v>
      </c>
      <c r="H18" s="79">
        <v>2330921.54</v>
      </c>
      <c r="I18" s="79">
        <v>2279929.77</v>
      </c>
      <c r="J18" s="79">
        <v>1522629.42</v>
      </c>
      <c r="K18" s="79"/>
      <c r="L18" s="79"/>
      <c r="M18" s="79">
        <f>SUM(M19:M27)</f>
        <v>0</v>
      </c>
      <c r="N18" s="79">
        <f>SUM(N19:N27)</f>
        <v>0</v>
      </c>
      <c r="O18" s="79">
        <f>SUM(O19:O27)</f>
        <v>0</v>
      </c>
      <c r="P18" s="79">
        <f>SUM(P19:P27)</f>
        <v>0</v>
      </c>
      <c r="Q18" s="79">
        <f t="shared" ref="Q18" si="4">SUM(Q19:Q27)</f>
        <v>0</v>
      </c>
      <c r="R18" s="79"/>
      <c r="S18" s="79">
        <f>SUM(G18:R18)</f>
        <v>8719368.7799999993</v>
      </c>
      <c r="T18" s="21"/>
    </row>
    <row r="19" spans="4:23" x14ac:dyDescent="0.25">
      <c r="D19" s="69" t="s">
        <v>8</v>
      </c>
      <c r="E19" s="84">
        <v>8935000</v>
      </c>
      <c r="F19" s="40"/>
      <c r="G19" s="78">
        <v>407750</v>
      </c>
      <c r="H19" s="78">
        <v>681016.41</v>
      </c>
      <c r="I19" s="78">
        <v>472326</v>
      </c>
      <c r="J19" s="78">
        <v>327000</v>
      </c>
      <c r="K19" s="78"/>
      <c r="L19" s="78"/>
      <c r="M19" s="78"/>
      <c r="N19" s="78"/>
      <c r="O19" s="78"/>
      <c r="P19" s="78"/>
      <c r="Q19" s="78"/>
      <c r="R19" s="78"/>
      <c r="S19" s="80">
        <f>SUM(G19:R19)</f>
        <v>1888092.4100000001</v>
      </c>
      <c r="T19" s="21"/>
      <c r="W19" t="s">
        <v>118</v>
      </c>
    </row>
    <row r="20" spans="4:23" ht="30" x14ac:dyDescent="0.25">
      <c r="D20" s="71" t="s">
        <v>9</v>
      </c>
      <c r="E20" s="84">
        <v>4987382.5</v>
      </c>
      <c r="F20" s="40"/>
      <c r="G20" s="78">
        <v>51212</v>
      </c>
      <c r="H20" s="78">
        <v>4842</v>
      </c>
      <c r="I20" s="78">
        <v>4842</v>
      </c>
      <c r="J20" s="78"/>
      <c r="K20" s="78"/>
      <c r="L20" s="78"/>
      <c r="M20" s="78"/>
      <c r="N20" s="78"/>
      <c r="O20" s="78"/>
      <c r="P20" s="78"/>
      <c r="Q20" s="78"/>
      <c r="R20" s="78"/>
      <c r="S20" s="80">
        <f t="shared" ref="S20:S27" si="5">SUM(G20:R20)</f>
        <v>60896</v>
      </c>
      <c r="T20" s="21"/>
    </row>
    <row r="21" spans="4:23" x14ac:dyDescent="0.25">
      <c r="D21" s="69" t="s">
        <v>10</v>
      </c>
      <c r="E21" s="84">
        <v>60000</v>
      </c>
      <c r="F21" s="40"/>
      <c r="G21" s="78"/>
      <c r="H21" s="78">
        <v>6000</v>
      </c>
      <c r="I21" s="78">
        <v>2400</v>
      </c>
      <c r="J21" s="78">
        <v>2400</v>
      </c>
      <c r="K21" s="78"/>
      <c r="L21" s="78"/>
      <c r="M21" s="78"/>
      <c r="N21" s="78"/>
      <c r="O21" s="78"/>
      <c r="P21" s="78"/>
      <c r="Q21" s="78"/>
      <c r="R21" s="78"/>
      <c r="S21" s="80">
        <f>SUM(G21:R21)</f>
        <v>10800</v>
      </c>
      <c r="T21" s="21"/>
    </row>
    <row r="22" spans="4:23" x14ac:dyDescent="0.25">
      <c r="D22" s="69" t="s">
        <v>11</v>
      </c>
      <c r="E22" s="84">
        <v>540000</v>
      </c>
      <c r="F22" s="40"/>
      <c r="G22" s="78">
        <v>15895</v>
      </c>
      <c r="H22" s="78">
        <v>13300</v>
      </c>
      <c r="I22" s="78">
        <v>25602.5</v>
      </c>
      <c r="J22" s="78">
        <v>39300</v>
      </c>
      <c r="K22" s="78"/>
      <c r="L22" s="78"/>
      <c r="M22" s="78"/>
      <c r="N22" s="78"/>
      <c r="O22" s="78"/>
      <c r="P22" s="78"/>
      <c r="Q22" s="78"/>
      <c r="R22" s="78"/>
      <c r="S22" s="80">
        <f>SUM(G22:R22)</f>
        <v>94097.5</v>
      </c>
      <c r="T22" s="21"/>
    </row>
    <row r="23" spans="4:23" x14ac:dyDescent="0.25">
      <c r="D23" s="69" t="s">
        <v>12</v>
      </c>
      <c r="E23" s="84">
        <v>950000</v>
      </c>
      <c r="F23" s="40"/>
      <c r="G23" s="78">
        <v>418788.72</v>
      </c>
      <c r="H23" s="78">
        <v>1453972</v>
      </c>
      <c r="I23" s="78"/>
      <c r="J23" s="78">
        <v>49997.69</v>
      </c>
      <c r="K23" s="78"/>
      <c r="L23" s="78"/>
      <c r="M23" s="78"/>
      <c r="N23" s="78"/>
      <c r="O23" s="78"/>
      <c r="P23" s="78"/>
      <c r="Q23" s="78"/>
      <c r="R23" s="78"/>
      <c r="S23" s="80">
        <f t="shared" si="5"/>
        <v>1922758.41</v>
      </c>
      <c r="T23" s="21"/>
    </row>
    <row r="24" spans="4:23" x14ac:dyDescent="0.25">
      <c r="D24" s="69" t="s">
        <v>13</v>
      </c>
      <c r="E24" s="84">
        <v>1300000</v>
      </c>
      <c r="F24" s="40"/>
      <c r="G24" s="78"/>
      <c r="H24" s="78"/>
      <c r="I24" s="78"/>
      <c r="J24" s="78"/>
      <c r="K24" s="78"/>
      <c r="L24" s="78">
        <f>+'P3 Ejecucion '!I23</f>
        <v>0</v>
      </c>
      <c r="M24" s="78">
        <f>+'P3 Ejecucion '!J23</f>
        <v>0</v>
      </c>
      <c r="N24" s="78">
        <f>+'P3 Ejecucion '!K23</f>
        <v>0</v>
      </c>
      <c r="O24" s="78">
        <f>+'P3 Ejecucion '!L23</f>
        <v>0</v>
      </c>
      <c r="P24" s="78">
        <f>+'P3 Ejecucion '!M23</f>
        <v>0</v>
      </c>
      <c r="Q24" s="78">
        <f>+'P3 Ejecucion '!N23</f>
        <v>0</v>
      </c>
      <c r="R24" s="78">
        <f>+'P3 Ejecucion '!O23</f>
        <v>0</v>
      </c>
      <c r="S24" s="80">
        <f t="shared" si="5"/>
        <v>0</v>
      </c>
      <c r="T24" s="21"/>
    </row>
    <row r="25" spans="4:23" ht="45" x14ac:dyDescent="0.25">
      <c r="D25" s="71" t="s">
        <v>14</v>
      </c>
      <c r="E25" s="84">
        <v>4575000</v>
      </c>
      <c r="F25" s="60"/>
      <c r="G25" s="82">
        <v>134304.4</v>
      </c>
      <c r="H25" s="78">
        <v>10671.2</v>
      </c>
      <c r="I25" s="78">
        <v>942640.64000000001</v>
      </c>
      <c r="J25" s="78">
        <v>873005.68</v>
      </c>
      <c r="K25" s="78"/>
      <c r="L25" s="78"/>
      <c r="M25" s="78"/>
      <c r="N25" s="78"/>
      <c r="O25" s="78"/>
      <c r="P25" s="78"/>
      <c r="Q25" s="78"/>
      <c r="R25" s="78"/>
      <c r="S25" s="80">
        <f t="shared" si="5"/>
        <v>1960621.92</v>
      </c>
      <c r="T25" s="21"/>
    </row>
    <row r="26" spans="4:23" ht="30" x14ac:dyDescent="0.25">
      <c r="D26" s="71" t="s">
        <v>15</v>
      </c>
      <c r="E26" s="84">
        <v>13350000</v>
      </c>
      <c r="F26" s="60"/>
      <c r="G26" s="78">
        <v>1557940.93</v>
      </c>
      <c r="H26" s="78">
        <v>161119.93</v>
      </c>
      <c r="I26" s="78">
        <v>832118.63</v>
      </c>
      <c r="J26" s="78">
        <v>230926.05</v>
      </c>
      <c r="K26" s="78"/>
      <c r="L26" s="78"/>
      <c r="M26" s="78"/>
      <c r="N26" s="78"/>
      <c r="O26" s="78"/>
      <c r="P26" s="78"/>
      <c r="Q26" s="78"/>
      <c r="R26" s="78"/>
      <c r="S26" s="80">
        <f t="shared" si="5"/>
        <v>2782105.5399999996</v>
      </c>
      <c r="T26" s="21"/>
    </row>
    <row r="27" spans="4:23" ht="30" x14ac:dyDescent="0.25">
      <c r="D27" s="70" t="s">
        <v>119</v>
      </c>
      <c r="E27" s="86">
        <f t="shared" si="2"/>
        <v>0</v>
      </c>
      <c r="F27" s="40"/>
      <c r="G27" s="78"/>
      <c r="H27" s="78"/>
      <c r="I27" s="78"/>
      <c r="J27" s="78"/>
      <c r="K27" s="78"/>
      <c r="L27" s="78">
        <f>+'P3 Ejecucion '!I26</f>
        <v>0</v>
      </c>
      <c r="M27" s="78">
        <f>+'P3 Ejecucion '!J26</f>
        <v>0</v>
      </c>
      <c r="N27" s="78">
        <f>+'P3 Ejecucion '!K26</f>
        <v>0</v>
      </c>
      <c r="O27" s="78">
        <f>+'P3 Ejecucion '!L26</f>
        <v>0</v>
      </c>
      <c r="P27" s="78">
        <f>+'P3 Ejecucion '!M26</f>
        <v>0</v>
      </c>
      <c r="Q27" s="78">
        <f>+'P3 Ejecucion '!N26</f>
        <v>0</v>
      </c>
      <c r="R27" s="78">
        <f>+'P3 Ejecucion '!O26</f>
        <v>0</v>
      </c>
      <c r="S27" s="80">
        <f t="shared" si="5"/>
        <v>0</v>
      </c>
      <c r="T27" s="21"/>
    </row>
    <row r="28" spans="4:23" x14ac:dyDescent="0.25">
      <c r="D28" s="68" t="s">
        <v>17</v>
      </c>
      <c r="E28" s="85">
        <f>E36+E31+E37+E35+E34+E33+E32+E30+E29</f>
        <v>133088552.12000002</v>
      </c>
      <c r="F28" s="39"/>
      <c r="G28" s="77">
        <v>6911880</v>
      </c>
      <c r="H28" s="77">
        <v>3970096.52</v>
      </c>
      <c r="I28" s="77">
        <v>6396777.2400000002</v>
      </c>
      <c r="J28" s="77">
        <v>9929363.5500000007</v>
      </c>
      <c r="K28" s="77"/>
      <c r="L28" s="77"/>
      <c r="M28" s="77"/>
      <c r="N28" s="77"/>
      <c r="O28" s="77"/>
      <c r="P28" s="77"/>
      <c r="Q28" s="77"/>
      <c r="R28" s="77"/>
      <c r="S28" s="81">
        <f>SUM(G28:R28)</f>
        <v>27208117.309999999</v>
      </c>
      <c r="T28" s="21"/>
    </row>
    <row r="29" spans="4:23" ht="30" x14ac:dyDescent="0.25">
      <c r="D29" s="71" t="s">
        <v>18</v>
      </c>
      <c r="E29" s="84">
        <v>14213465.949999999</v>
      </c>
      <c r="F29" s="40"/>
      <c r="G29" s="78">
        <v>1496712.33</v>
      </c>
      <c r="H29" s="78">
        <v>677454.5</v>
      </c>
      <c r="I29" s="78">
        <v>876041.81</v>
      </c>
      <c r="J29" s="78">
        <v>2185565</v>
      </c>
      <c r="K29" s="78"/>
      <c r="L29" s="78"/>
      <c r="M29" s="78"/>
      <c r="N29" s="78"/>
      <c r="O29" s="78"/>
      <c r="P29" s="78"/>
      <c r="Q29" s="78"/>
      <c r="R29" s="78"/>
      <c r="S29" s="80">
        <f>SUM(G29:R29)</f>
        <v>5235773.6400000006</v>
      </c>
      <c r="T29" s="21"/>
    </row>
    <row r="30" spans="4:23" x14ac:dyDescent="0.25">
      <c r="D30" s="69" t="s">
        <v>19</v>
      </c>
      <c r="E30" s="84">
        <v>1700000</v>
      </c>
      <c r="F30" s="4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>+'P3 Ejecucion '!N29</f>
        <v>0</v>
      </c>
      <c r="R30" s="78"/>
      <c r="S30" s="80">
        <f t="shared" ref="S30:S52" si="6">SUM(G30:R30)</f>
        <v>0</v>
      </c>
      <c r="T30" s="21"/>
    </row>
    <row r="31" spans="4:23" ht="30" x14ac:dyDescent="0.25">
      <c r="D31" s="71" t="s">
        <v>20</v>
      </c>
      <c r="E31" s="84">
        <v>8444540</v>
      </c>
      <c r="F31" s="40"/>
      <c r="G31" s="78">
        <v>33512</v>
      </c>
      <c r="H31" s="78">
        <v>586654.27</v>
      </c>
      <c r="I31" s="78"/>
      <c r="J31" s="78">
        <v>643463.94999999995</v>
      </c>
      <c r="K31" s="78"/>
      <c r="L31" s="78"/>
      <c r="M31" s="78"/>
      <c r="N31" s="78"/>
      <c r="O31" s="78"/>
      <c r="P31" s="78"/>
      <c r="Q31" s="78"/>
      <c r="R31" s="78"/>
      <c r="S31" s="80">
        <f t="shared" si="6"/>
        <v>1263630.22</v>
      </c>
      <c r="T31" s="21"/>
    </row>
    <row r="32" spans="4:23" x14ac:dyDescent="0.25">
      <c r="D32" s="69" t="s">
        <v>21</v>
      </c>
      <c r="E32" s="84">
        <v>21439277.68</v>
      </c>
      <c r="F32" s="40"/>
      <c r="G32" s="78">
        <v>446332.88</v>
      </c>
      <c r="H32" s="78"/>
      <c r="I32" s="78">
        <v>1299856.2</v>
      </c>
      <c r="J32" s="78">
        <v>317104.3</v>
      </c>
      <c r="K32" s="78"/>
      <c r="L32" s="78"/>
      <c r="M32" s="78"/>
      <c r="N32" s="78"/>
      <c r="O32" s="78"/>
      <c r="P32" s="78"/>
      <c r="Q32" s="78"/>
      <c r="R32" s="78"/>
      <c r="S32" s="80">
        <f t="shared" si="6"/>
        <v>2063293.3800000001</v>
      </c>
      <c r="T32" s="21"/>
    </row>
    <row r="33" spans="4:20" ht="30" x14ac:dyDescent="0.25">
      <c r="D33" s="70" t="s">
        <v>22</v>
      </c>
      <c r="E33" s="84">
        <v>6522999.2800000003</v>
      </c>
      <c r="F33" s="40"/>
      <c r="G33" s="78">
        <v>874369.9</v>
      </c>
      <c r="H33" s="78"/>
      <c r="I33" s="78">
        <v>674892.5</v>
      </c>
      <c r="J33" s="78">
        <v>494533.05</v>
      </c>
      <c r="K33" s="78"/>
      <c r="L33" s="78"/>
      <c r="M33" s="78"/>
      <c r="N33" s="78"/>
      <c r="O33" s="78"/>
      <c r="P33" s="78"/>
      <c r="Q33" s="78"/>
      <c r="R33" s="78"/>
      <c r="S33" s="80">
        <f t="shared" si="6"/>
        <v>2043795.45</v>
      </c>
      <c r="T33" s="21"/>
    </row>
    <row r="34" spans="4:20" ht="30" x14ac:dyDescent="0.25">
      <c r="D34" s="71" t="s">
        <v>23</v>
      </c>
      <c r="E34" s="84">
        <v>3300000</v>
      </c>
      <c r="F34" s="60"/>
      <c r="G34" s="78">
        <v>73000</v>
      </c>
      <c r="H34" s="78">
        <v>78733.259999999995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80">
        <f t="shared" si="6"/>
        <v>151733.26</v>
      </c>
      <c r="T34" s="21"/>
    </row>
    <row r="35" spans="4:20" ht="30" x14ac:dyDescent="0.25">
      <c r="D35" s="71" t="s">
        <v>24</v>
      </c>
      <c r="E35" s="84">
        <v>39709106.149999999</v>
      </c>
      <c r="F35" s="60"/>
      <c r="G35" s="78">
        <v>1881856.82</v>
      </c>
      <c r="H35" s="78">
        <v>1673623.95</v>
      </c>
      <c r="I35" s="78">
        <v>1641495.85</v>
      </c>
      <c r="J35" s="78">
        <v>1999728.59</v>
      </c>
      <c r="K35" s="78"/>
      <c r="L35" s="78"/>
      <c r="M35" s="78"/>
      <c r="N35" s="78"/>
      <c r="O35" s="78"/>
      <c r="P35" s="78"/>
      <c r="Q35" s="78"/>
      <c r="R35" s="78"/>
      <c r="S35" s="80">
        <f t="shared" si="6"/>
        <v>7196705.21</v>
      </c>
      <c r="T35" s="21"/>
    </row>
    <row r="36" spans="4:20" ht="45" x14ac:dyDescent="0.25">
      <c r="D36" s="71" t="s">
        <v>25</v>
      </c>
      <c r="E36" s="86">
        <f t="shared" si="2"/>
        <v>0</v>
      </c>
      <c r="F36" s="60"/>
      <c r="G36" s="78"/>
      <c r="H36" s="78"/>
      <c r="I36" s="78"/>
      <c r="J36" s="78"/>
      <c r="K36" s="78"/>
      <c r="L36" s="78">
        <f>+'P3 Ejecucion '!I35</f>
        <v>0</v>
      </c>
      <c r="M36" s="78">
        <f>+'P3 Ejecucion '!J35</f>
        <v>0</v>
      </c>
      <c r="N36" s="78">
        <f>+'P3 Ejecucion '!K35</f>
        <v>0</v>
      </c>
      <c r="O36" s="78">
        <f>+'P3 Ejecucion '!L35</f>
        <v>0</v>
      </c>
      <c r="P36" s="78">
        <f>+'P3 Ejecucion '!M35</f>
        <v>0</v>
      </c>
      <c r="Q36" s="78">
        <f>+'P3 Ejecucion '!N35</f>
        <v>0</v>
      </c>
      <c r="R36" s="78">
        <f>+'P3 Ejecucion '!O35</f>
        <v>0</v>
      </c>
      <c r="S36" s="80">
        <f t="shared" si="6"/>
        <v>0</v>
      </c>
      <c r="T36" s="21"/>
    </row>
    <row r="37" spans="4:20" x14ac:dyDescent="0.25">
      <c r="D37" s="69" t="s">
        <v>26</v>
      </c>
      <c r="E37" s="84">
        <v>37759163.060000002</v>
      </c>
      <c r="F37" s="40"/>
      <c r="G37" s="78">
        <v>2106096.0699999998</v>
      </c>
      <c r="H37" s="78">
        <v>953630.54</v>
      </c>
      <c r="I37" s="78">
        <v>1904490.88</v>
      </c>
      <c r="J37" s="78">
        <v>4288968.66</v>
      </c>
      <c r="K37" s="78"/>
      <c r="L37" s="78"/>
      <c r="M37" s="78"/>
      <c r="N37" s="78"/>
      <c r="O37" s="78"/>
      <c r="P37" s="78"/>
      <c r="Q37" s="78"/>
      <c r="R37" s="78"/>
      <c r="S37" s="80">
        <f t="shared" si="6"/>
        <v>9253186.1500000004</v>
      </c>
      <c r="T37" s="21"/>
    </row>
    <row r="38" spans="4:20" x14ac:dyDescent="0.25">
      <c r="D38" s="68" t="s">
        <v>27</v>
      </c>
      <c r="E38" s="86">
        <f t="shared" si="2"/>
        <v>0</v>
      </c>
      <c r="F38" s="39"/>
      <c r="G38" s="77"/>
      <c r="H38" s="77"/>
      <c r="I38" s="77"/>
      <c r="J38" s="77"/>
      <c r="K38" s="77">
        <f t="shared" ref="K38:L38" si="7">SUM(K39:K47)</f>
        <v>0</v>
      </c>
      <c r="L38" s="77">
        <f t="shared" si="7"/>
        <v>0</v>
      </c>
      <c r="M38" s="77">
        <f t="shared" ref="M38" si="8">SUM(M39:M46)</f>
        <v>0</v>
      </c>
      <c r="N38" s="77">
        <f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80">
        <f t="shared" si="6"/>
        <v>0</v>
      </c>
      <c r="T38" s="21"/>
    </row>
    <row r="39" spans="4:20" ht="30" x14ac:dyDescent="0.25">
      <c r="D39" s="71" t="s">
        <v>28</v>
      </c>
      <c r="E39" s="86">
        <f t="shared" si="2"/>
        <v>0</v>
      </c>
      <c r="F39" s="60"/>
      <c r="G39" s="78"/>
      <c r="H39" s="78"/>
      <c r="I39" s="78"/>
      <c r="J39" s="78"/>
      <c r="K39" s="78">
        <f>+'P3 Ejecucion '!H38</f>
        <v>0</v>
      </c>
      <c r="L39" s="78">
        <f>+'P3 Ejecucion '!I38</f>
        <v>0</v>
      </c>
      <c r="M39" s="78">
        <f>+'P3 Ejecucion '!J38</f>
        <v>0</v>
      </c>
      <c r="N39" s="78">
        <f>+'P3 Ejecucion '!K38</f>
        <v>0</v>
      </c>
      <c r="O39" s="78">
        <f>+'P3 Ejecucion '!L38</f>
        <v>0</v>
      </c>
      <c r="P39" s="78">
        <f>+'P3 Ejecucion '!M38</f>
        <v>0</v>
      </c>
      <c r="Q39" s="78">
        <f>+'P3 Ejecucion '!N38</f>
        <v>0</v>
      </c>
      <c r="R39" s="78">
        <f>+'P3 Ejecucion '!O38</f>
        <v>0</v>
      </c>
      <c r="S39" s="80">
        <f t="shared" si="6"/>
        <v>0</v>
      </c>
      <c r="T39" s="21"/>
    </row>
    <row r="40" spans="4:20" ht="30" x14ac:dyDescent="0.25">
      <c r="D40" s="71" t="s">
        <v>29</v>
      </c>
      <c r="E40" s="86">
        <f t="shared" si="2"/>
        <v>0</v>
      </c>
      <c r="F40" s="60"/>
      <c r="G40" s="78"/>
      <c r="H40" s="78"/>
      <c r="I40" s="78"/>
      <c r="J40" s="78"/>
      <c r="K40" s="78">
        <f>+'P3 Ejecucion '!H39</f>
        <v>0</v>
      </c>
      <c r="L40" s="78">
        <f>+'P3 Ejecucion '!I39</f>
        <v>0</v>
      </c>
      <c r="M40" s="78">
        <f>+'P3 Ejecucion '!J39</f>
        <v>0</v>
      </c>
      <c r="N40" s="78">
        <f>+'P3 Ejecucion '!K39</f>
        <v>0</v>
      </c>
      <c r="O40" s="78">
        <f>+'P3 Ejecucion '!L39</f>
        <v>0</v>
      </c>
      <c r="P40" s="78">
        <f>+'P3 Ejecucion '!M39</f>
        <v>0</v>
      </c>
      <c r="Q40" s="78">
        <f>+'P3 Ejecucion '!N39</f>
        <v>0</v>
      </c>
      <c r="R40" s="78">
        <f>+'P3 Ejecucion '!O39</f>
        <v>0</v>
      </c>
      <c r="S40" s="80">
        <f t="shared" si="6"/>
        <v>0</v>
      </c>
      <c r="T40" s="21"/>
    </row>
    <row r="41" spans="4:20" ht="30" x14ac:dyDescent="0.25">
      <c r="D41" s="71" t="s">
        <v>30</v>
      </c>
      <c r="E41" s="86">
        <f t="shared" si="2"/>
        <v>0</v>
      </c>
      <c r="F41" s="60"/>
      <c r="G41" s="78"/>
      <c r="H41" s="78"/>
      <c r="I41" s="78"/>
      <c r="J41" s="78"/>
      <c r="K41" s="78">
        <f>+'P3 Ejecucion '!H40</f>
        <v>0</v>
      </c>
      <c r="L41" s="78">
        <f>+'P3 Ejecucion '!I40</f>
        <v>0</v>
      </c>
      <c r="M41" s="78">
        <f>+'P3 Ejecucion '!J40</f>
        <v>0</v>
      </c>
      <c r="N41" s="78">
        <f>+'P3 Ejecucion '!K40</f>
        <v>0</v>
      </c>
      <c r="O41" s="78">
        <f>+'P3 Ejecucion '!L40</f>
        <v>0</v>
      </c>
      <c r="P41" s="78">
        <f>+'P3 Ejecucion '!M40</f>
        <v>0</v>
      </c>
      <c r="Q41" s="78">
        <f>+'P3 Ejecucion '!N40</f>
        <v>0</v>
      </c>
      <c r="R41" s="78">
        <f>+'P3 Ejecucion '!O40</f>
        <v>0</v>
      </c>
      <c r="S41" s="80">
        <f t="shared" si="6"/>
        <v>0</v>
      </c>
      <c r="T41" s="21"/>
    </row>
    <row r="42" spans="4:20" ht="30" x14ac:dyDescent="0.25">
      <c r="D42" s="71" t="s">
        <v>31</v>
      </c>
      <c r="E42" s="86">
        <f t="shared" si="2"/>
        <v>0</v>
      </c>
      <c r="F42" s="60"/>
      <c r="G42" s="78"/>
      <c r="H42" s="78"/>
      <c r="I42" s="78"/>
      <c r="J42" s="78"/>
      <c r="K42" s="78">
        <f>+'P3 Ejecucion '!H41</f>
        <v>0</v>
      </c>
      <c r="L42" s="78">
        <f>+'P3 Ejecucion '!I41</f>
        <v>0</v>
      </c>
      <c r="M42" s="78">
        <f>+'P3 Ejecucion '!J41</f>
        <v>0</v>
      </c>
      <c r="N42" s="78">
        <f>+'P3 Ejecucion '!K41</f>
        <v>0</v>
      </c>
      <c r="O42" s="78">
        <f>+'P3 Ejecucion '!L41</f>
        <v>0</v>
      </c>
      <c r="P42" s="78">
        <f>+'P3 Ejecucion '!M41</f>
        <v>0</v>
      </c>
      <c r="Q42" s="78">
        <f>+'P3 Ejecucion '!N41</f>
        <v>0</v>
      </c>
      <c r="R42" s="78">
        <f>+'P3 Ejecucion '!O41</f>
        <v>0</v>
      </c>
      <c r="S42" s="80">
        <f t="shared" si="6"/>
        <v>0</v>
      </c>
      <c r="T42" s="21"/>
    </row>
    <row r="43" spans="4:20" ht="30" x14ac:dyDescent="0.25">
      <c r="D43" s="71" t="s">
        <v>32</v>
      </c>
      <c r="E43" s="86">
        <f t="shared" si="2"/>
        <v>0</v>
      </c>
      <c r="F43" s="60"/>
      <c r="G43" s="78"/>
      <c r="H43" s="78"/>
      <c r="I43" s="78"/>
      <c r="J43" s="78"/>
      <c r="K43" s="78">
        <f>+'P3 Ejecucion '!H42</f>
        <v>0</v>
      </c>
      <c r="L43" s="78">
        <f>+'P3 Ejecucion '!I42</f>
        <v>0</v>
      </c>
      <c r="M43" s="78">
        <f>+'P3 Ejecucion '!J42</f>
        <v>0</v>
      </c>
      <c r="N43" s="78">
        <f>+'P3 Ejecucion '!K42</f>
        <v>0</v>
      </c>
      <c r="O43" s="78">
        <f>+'P3 Ejecucion '!L42</f>
        <v>0</v>
      </c>
      <c r="P43" s="78">
        <f>+'P3 Ejecucion '!M42</f>
        <v>0</v>
      </c>
      <c r="Q43" s="78">
        <f>+'P3 Ejecucion '!N42</f>
        <v>0</v>
      </c>
      <c r="R43" s="78">
        <f>+'P3 Ejecucion '!O42</f>
        <v>0</v>
      </c>
      <c r="S43" s="80">
        <f t="shared" si="6"/>
        <v>0</v>
      </c>
      <c r="T43" s="21"/>
    </row>
    <row r="44" spans="4:20" x14ac:dyDescent="0.25">
      <c r="D44" s="69" t="s">
        <v>33</v>
      </c>
      <c r="E44" s="86">
        <f t="shared" si="2"/>
        <v>0</v>
      </c>
      <c r="F44" s="40"/>
      <c r="G44" s="78"/>
      <c r="H44" s="78"/>
      <c r="I44" s="78"/>
      <c r="J44" s="78"/>
      <c r="K44" s="78">
        <f>+'P3 Ejecucion '!H43</f>
        <v>0</v>
      </c>
      <c r="L44" s="78">
        <f>+'P3 Ejecucion '!I43</f>
        <v>0</v>
      </c>
      <c r="M44" s="78">
        <f>+'P3 Ejecucion '!J43</f>
        <v>0</v>
      </c>
      <c r="N44" s="78">
        <f>+'P3 Ejecucion '!K43</f>
        <v>0</v>
      </c>
      <c r="O44" s="78">
        <f>+'P3 Ejecucion '!L43</f>
        <v>0</v>
      </c>
      <c r="P44" s="78">
        <f>+'P3 Ejecucion '!M43</f>
        <v>0</v>
      </c>
      <c r="Q44" s="78">
        <f>+'P3 Ejecucion '!N43</f>
        <v>0</v>
      </c>
      <c r="R44" s="78">
        <f>+'P3 Ejecucion '!O43</f>
        <v>0</v>
      </c>
      <c r="S44" s="80">
        <f t="shared" si="6"/>
        <v>0</v>
      </c>
      <c r="T44" s="21"/>
    </row>
    <row r="45" spans="4:20" ht="30" x14ac:dyDescent="0.25">
      <c r="D45" s="71" t="s">
        <v>34</v>
      </c>
      <c r="E45" s="86">
        <f t="shared" si="2"/>
        <v>0</v>
      </c>
      <c r="F45" s="60"/>
      <c r="G45" s="78"/>
      <c r="H45" s="78"/>
      <c r="I45" s="78"/>
      <c r="J45" s="78"/>
      <c r="K45" s="78">
        <f>+'P3 Ejecucion '!H44</f>
        <v>0</v>
      </c>
      <c r="L45" s="78">
        <f>+'P3 Ejecucion '!I44</f>
        <v>0</v>
      </c>
      <c r="M45" s="78">
        <f>+'P3 Ejecucion '!J44</f>
        <v>0</v>
      </c>
      <c r="N45" s="78">
        <f>+'P3 Ejecucion '!K44</f>
        <v>0</v>
      </c>
      <c r="O45" s="78">
        <f>+'P3 Ejecucion '!L44</f>
        <v>0</v>
      </c>
      <c r="P45" s="78">
        <f>+'P3 Ejecucion '!M44</f>
        <v>0</v>
      </c>
      <c r="Q45" s="78">
        <f>+'P3 Ejecucion '!N44</f>
        <v>0</v>
      </c>
      <c r="R45" s="78">
        <f>+'P3 Ejecucion '!O44</f>
        <v>0</v>
      </c>
      <c r="S45" s="80">
        <f t="shared" si="6"/>
        <v>0</v>
      </c>
      <c r="T45" s="21"/>
    </row>
    <row r="46" spans="4:20" ht="30" x14ac:dyDescent="0.25">
      <c r="D46" s="71" t="s">
        <v>35</v>
      </c>
      <c r="E46" s="86">
        <f t="shared" si="2"/>
        <v>0</v>
      </c>
      <c r="F46" s="60"/>
      <c r="G46" s="78"/>
      <c r="H46" s="78"/>
      <c r="I46" s="78"/>
      <c r="J46" s="78"/>
      <c r="K46" s="78">
        <f>+'P3 Ejecucion '!H45</f>
        <v>0</v>
      </c>
      <c r="L46" s="78">
        <f>+'P3 Ejecucion '!I45</f>
        <v>0</v>
      </c>
      <c r="M46" s="78">
        <f>+'P3 Ejecucion '!J45</f>
        <v>0</v>
      </c>
      <c r="N46" s="78">
        <f>+'P3 Ejecucion '!K45</f>
        <v>0</v>
      </c>
      <c r="O46" s="78">
        <f>+'P3 Ejecucion '!L45</f>
        <v>0</v>
      </c>
      <c r="P46" s="78">
        <f>+'P3 Ejecucion '!M45</f>
        <v>0</v>
      </c>
      <c r="Q46" s="78">
        <f>+'P3 Ejecucion '!N45</f>
        <v>0</v>
      </c>
      <c r="R46" s="78">
        <f>+'P3 Ejecucion '!O45</f>
        <v>0</v>
      </c>
      <c r="S46" s="80">
        <f t="shared" si="6"/>
        <v>0</v>
      </c>
      <c r="T46" s="21"/>
    </row>
    <row r="47" spans="4:20" x14ac:dyDescent="0.25">
      <c r="D47" s="68" t="s">
        <v>36</v>
      </c>
      <c r="E47" s="86">
        <f t="shared" si="2"/>
        <v>0</v>
      </c>
      <c r="F47" s="39"/>
      <c r="G47" s="77"/>
      <c r="H47" s="77"/>
      <c r="I47" s="77"/>
      <c r="J47" s="77"/>
      <c r="K47" s="77">
        <f t="shared" ref="K47:L47" si="9">SUM(K48:K53)</f>
        <v>0</v>
      </c>
      <c r="L47" s="77">
        <f t="shared" si="9"/>
        <v>0</v>
      </c>
      <c r="M47" s="77">
        <f t="shared" ref="M47:R47" si="10">SUM(M48:M53)</f>
        <v>0</v>
      </c>
      <c r="N47" s="77">
        <f t="shared" si="10"/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80">
        <f t="shared" si="6"/>
        <v>0</v>
      </c>
      <c r="T47" s="21"/>
    </row>
    <row r="48" spans="4:20" ht="30" x14ac:dyDescent="0.25">
      <c r="D48" s="71" t="s">
        <v>37</v>
      </c>
      <c r="E48" s="86">
        <f t="shared" si="2"/>
        <v>0</v>
      </c>
      <c r="F48" s="60"/>
      <c r="G48" s="78"/>
      <c r="H48" s="78"/>
      <c r="I48" s="78"/>
      <c r="J48" s="78"/>
      <c r="K48" s="78">
        <f>+'P3 Ejecucion '!H47</f>
        <v>0</v>
      </c>
      <c r="L48" s="78">
        <f>+'P3 Ejecucion '!I47</f>
        <v>0</v>
      </c>
      <c r="M48" s="78">
        <f>+'P3 Ejecucion '!J47</f>
        <v>0</v>
      </c>
      <c r="N48" s="78">
        <f>+'P3 Ejecucion '!K47</f>
        <v>0</v>
      </c>
      <c r="O48" s="78">
        <f>+'P3 Ejecucion '!L47</f>
        <v>0</v>
      </c>
      <c r="P48" s="78">
        <f>+'P3 Ejecucion '!M47</f>
        <v>0</v>
      </c>
      <c r="Q48" s="78">
        <f>+'P3 Ejecucion '!N47</f>
        <v>0</v>
      </c>
      <c r="R48" s="80">
        <v>0</v>
      </c>
      <c r="S48" s="80">
        <f t="shared" si="6"/>
        <v>0</v>
      </c>
      <c r="T48" s="21"/>
    </row>
    <row r="49" spans="4:20" ht="30" x14ac:dyDescent="0.25">
      <c r="D49" s="71" t="s">
        <v>38</v>
      </c>
      <c r="E49" s="86">
        <f t="shared" si="2"/>
        <v>0</v>
      </c>
      <c r="F49" s="60"/>
      <c r="G49" s="78"/>
      <c r="H49" s="78"/>
      <c r="I49" s="78"/>
      <c r="J49" s="78"/>
      <c r="K49" s="78">
        <f>+'P3 Ejecucion '!H48</f>
        <v>0</v>
      </c>
      <c r="L49" s="78">
        <f>+'P3 Ejecucion '!I48</f>
        <v>0</v>
      </c>
      <c r="M49" s="78">
        <f>+'P3 Ejecucion '!J48</f>
        <v>0</v>
      </c>
      <c r="N49" s="78">
        <f>+'P3 Ejecucion '!K48</f>
        <v>0</v>
      </c>
      <c r="O49" s="78">
        <f>+'P3 Ejecucion '!L48</f>
        <v>0</v>
      </c>
      <c r="P49" s="78">
        <f>+'P3 Ejecucion '!M48</f>
        <v>0</v>
      </c>
      <c r="Q49" s="78">
        <f>+'P3 Ejecucion '!N48</f>
        <v>0</v>
      </c>
      <c r="R49" s="80">
        <v>0</v>
      </c>
      <c r="S49" s="80">
        <f t="shared" si="6"/>
        <v>0</v>
      </c>
      <c r="T49" s="21"/>
    </row>
    <row r="50" spans="4:20" ht="30" x14ac:dyDescent="0.25">
      <c r="D50" s="71" t="s">
        <v>39</v>
      </c>
      <c r="E50" s="86">
        <f t="shared" si="2"/>
        <v>0</v>
      </c>
      <c r="F50" s="60"/>
      <c r="G50" s="78"/>
      <c r="H50" s="78"/>
      <c r="I50" s="78"/>
      <c r="J50" s="78"/>
      <c r="K50" s="78">
        <f>+'P3 Ejecucion '!H49</f>
        <v>0</v>
      </c>
      <c r="L50" s="78">
        <f>+'P3 Ejecucion '!I49</f>
        <v>0</v>
      </c>
      <c r="M50" s="78">
        <f>+'P3 Ejecucion '!J49</f>
        <v>0</v>
      </c>
      <c r="N50" s="78">
        <f>+'P3 Ejecucion '!K49</f>
        <v>0</v>
      </c>
      <c r="O50" s="78">
        <f>+'P3 Ejecucion '!L49</f>
        <v>0</v>
      </c>
      <c r="P50" s="78">
        <f>+'P3 Ejecucion '!M49</f>
        <v>0</v>
      </c>
      <c r="Q50" s="78">
        <f>+'P3 Ejecucion '!N49</f>
        <v>0</v>
      </c>
      <c r="R50" s="80">
        <v>0</v>
      </c>
      <c r="S50" s="80">
        <f t="shared" si="6"/>
        <v>0</v>
      </c>
      <c r="T50" s="21"/>
    </row>
    <row r="51" spans="4:20" ht="30" x14ac:dyDescent="0.25">
      <c r="D51" s="71" t="s">
        <v>40</v>
      </c>
      <c r="E51" s="86">
        <f t="shared" si="2"/>
        <v>0</v>
      </c>
      <c r="F51" s="60"/>
      <c r="G51" s="78"/>
      <c r="H51" s="78"/>
      <c r="I51" s="78"/>
      <c r="J51" s="78"/>
      <c r="K51" s="78">
        <f>+'P3 Ejecucion '!H50</f>
        <v>0</v>
      </c>
      <c r="L51" s="78">
        <f>+'P3 Ejecucion '!I50</f>
        <v>0</v>
      </c>
      <c r="M51" s="78">
        <f>+'P3 Ejecucion '!J50</f>
        <v>0</v>
      </c>
      <c r="N51" s="78">
        <f>+'P3 Ejecucion '!K50</f>
        <v>0</v>
      </c>
      <c r="O51" s="78">
        <f>+'P3 Ejecucion '!L50</f>
        <v>0</v>
      </c>
      <c r="P51" s="78">
        <f>+'P3 Ejecucion '!M50</f>
        <v>0</v>
      </c>
      <c r="Q51" s="78">
        <f>+'P3 Ejecucion '!N50</f>
        <v>0</v>
      </c>
      <c r="R51" s="80">
        <v>0</v>
      </c>
      <c r="S51" s="80">
        <f t="shared" si="6"/>
        <v>0</v>
      </c>
      <c r="T51" s="21"/>
    </row>
    <row r="52" spans="4:20" ht="30" x14ac:dyDescent="0.25">
      <c r="D52" s="71" t="s">
        <v>41</v>
      </c>
      <c r="E52" s="86">
        <f t="shared" si="2"/>
        <v>0</v>
      </c>
      <c r="F52" s="60"/>
      <c r="G52" s="78"/>
      <c r="H52" s="78"/>
      <c r="I52" s="78"/>
      <c r="J52" s="78"/>
      <c r="K52" s="78">
        <f>+'P3 Ejecucion '!H51</f>
        <v>0</v>
      </c>
      <c r="L52" s="78">
        <f>+'P3 Ejecucion '!I51</f>
        <v>0</v>
      </c>
      <c r="M52" s="78">
        <f>+'P3 Ejecucion '!J51</f>
        <v>0</v>
      </c>
      <c r="N52" s="78">
        <f>+'P3 Ejecucion '!K51</f>
        <v>0</v>
      </c>
      <c r="O52" s="78">
        <f>+'P3 Ejecucion '!L51</f>
        <v>0</v>
      </c>
      <c r="P52" s="78">
        <f>+'P3 Ejecucion '!M51</f>
        <v>0</v>
      </c>
      <c r="Q52" s="78">
        <f>+'P3 Ejecucion '!N51</f>
        <v>0</v>
      </c>
      <c r="R52" s="80">
        <v>0</v>
      </c>
      <c r="S52" s="80">
        <f t="shared" si="6"/>
        <v>0</v>
      </c>
      <c r="T52" s="21"/>
    </row>
    <row r="53" spans="4:20" ht="30" x14ac:dyDescent="0.25">
      <c r="D53" s="71" t="s">
        <v>42</v>
      </c>
      <c r="E53" s="86">
        <f t="shared" si="2"/>
        <v>0</v>
      </c>
      <c r="F53" s="60"/>
      <c r="G53" s="78"/>
      <c r="H53" s="78"/>
      <c r="I53" s="78"/>
      <c r="J53" s="78"/>
      <c r="K53" s="78">
        <f>+'P3 Ejecucion '!H52</f>
        <v>0</v>
      </c>
      <c r="L53" s="78">
        <f>+'P3 Ejecucion '!I52</f>
        <v>0</v>
      </c>
      <c r="M53" s="78">
        <f>+'P3 Ejecucion '!J52</f>
        <v>0</v>
      </c>
      <c r="N53" s="78">
        <f>+'P3 Ejecucion '!K52</f>
        <v>0</v>
      </c>
      <c r="O53" s="78">
        <f>+'P3 Ejecucion '!L52</f>
        <v>0</v>
      </c>
      <c r="P53" s="78">
        <f>+'P3 Ejecucion '!M52</f>
        <v>0</v>
      </c>
      <c r="Q53" s="78">
        <f>+'P3 Ejecucion '!N52</f>
        <v>0</v>
      </c>
      <c r="R53" s="80">
        <v>0</v>
      </c>
      <c r="S53" s="80">
        <f t="shared" ref="S53" si="11">SUM(G53:R53)</f>
        <v>0</v>
      </c>
      <c r="T53" s="21"/>
    </row>
    <row r="54" spans="4:20" ht="30" x14ac:dyDescent="0.25">
      <c r="D54" s="76" t="s">
        <v>43</v>
      </c>
      <c r="E54" s="83">
        <f>E60+E59+E57+E55</f>
        <v>19716206.559999999</v>
      </c>
      <c r="F54" s="39"/>
      <c r="G54" s="77">
        <v>52437</v>
      </c>
      <c r="H54" s="77"/>
      <c r="I54" s="77">
        <v>37160</v>
      </c>
      <c r="J54" s="77">
        <v>354537.5</v>
      </c>
      <c r="K54" s="77"/>
      <c r="L54" s="77"/>
      <c r="M54" s="77"/>
      <c r="N54" s="77"/>
      <c r="O54" s="77"/>
      <c r="P54" s="77"/>
      <c r="Q54" s="77"/>
      <c r="R54" s="77">
        <f t="shared" ref="R54" si="12">SUM(R55:R63)</f>
        <v>0</v>
      </c>
      <c r="S54" s="81">
        <f>SUM(G54:R54)</f>
        <v>444134.5</v>
      </c>
      <c r="T54" s="21"/>
    </row>
    <row r="55" spans="4:20" x14ac:dyDescent="0.25">
      <c r="D55" s="69" t="s">
        <v>44</v>
      </c>
      <c r="E55" s="84">
        <v>9713012.5</v>
      </c>
      <c r="F55" s="40"/>
      <c r="G55" s="78"/>
      <c r="H55" s="78"/>
      <c r="I55" s="78"/>
      <c r="J55" s="78">
        <v>354537.5</v>
      </c>
      <c r="K55" s="78"/>
      <c r="L55" s="78"/>
      <c r="M55" s="78"/>
      <c r="N55" s="78"/>
      <c r="O55" s="78"/>
      <c r="P55" s="78"/>
      <c r="Q55" s="78"/>
      <c r="R55" s="78"/>
      <c r="S55" s="80">
        <f t="shared" ref="S55:S61" si="13">SUM(G55:R55)</f>
        <v>354537.5</v>
      </c>
      <c r="T55" s="21"/>
    </row>
    <row r="56" spans="4:20" ht="45" x14ac:dyDescent="0.25">
      <c r="D56" s="71" t="s">
        <v>45</v>
      </c>
      <c r="E56" s="84">
        <v>30009582.18</v>
      </c>
      <c r="F56" s="60"/>
      <c r="G56" s="78"/>
      <c r="H56" s="78"/>
      <c r="I56" s="78"/>
      <c r="J56" s="78"/>
      <c r="K56" s="78"/>
      <c r="L56" s="78"/>
      <c r="M56" s="78">
        <f>+'P3 Ejecucion '!J55</f>
        <v>0</v>
      </c>
      <c r="N56" s="78" t="s">
        <v>114</v>
      </c>
      <c r="O56" s="78">
        <f>+'P3 Ejecucion '!L55</f>
        <v>0</v>
      </c>
      <c r="P56" s="78">
        <f>+'P3 Ejecucion '!M55</f>
        <v>0</v>
      </c>
      <c r="Q56" s="78"/>
      <c r="R56" s="78">
        <f>+'P3 Ejecucion '!O55</f>
        <v>0</v>
      </c>
      <c r="S56" s="80">
        <f t="shared" si="13"/>
        <v>0</v>
      </c>
      <c r="T56" s="21"/>
    </row>
    <row r="57" spans="4:20" ht="30" x14ac:dyDescent="0.25">
      <c r="D57" s="71" t="s">
        <v>46</v>
      </c>
      <c r="E57" s="84">
        <v>7903194.0599999996</v>
      </c>
      <c r="F57" s="60"/>
      <c r="G57" s="78">
        <v>52437</v>
      </c>
      <c r="H57" s="78"/>
      <c r="I57" s="78"/>
      <c r="J57" s="78"/>
      <c r="K57" s="78"/>
      <c r="L57" s="78"/>
      <c r="M57" s="78"/>
      <c r="N57" s="78">
        <f>+'P3 Ejecucion '!K56</f>
        <v>0</v>
      </c>
      <c r="O57" s="78">
        <f>+'P3 Ejecucion '!L56</f>
        <v>0</v>
      </c>
      <c r="P57" s="78"/>
      <c r="Q57" s="78"/>
      <c r="R57" s="78">
        <f>+'P3 Ejecucion '!O56</f>
        <v>0</v>
      </c>
      <c r="S57" s="80">
        <f t="shared" si="13"/>
        <v>52437</v>
      </c>
      <c r="T57" s="21"/>
    </row>
    <row r="58" spans="4:20" ht="30" x14ac:dyDescent="0.25">
      <c r="D58" s="71" t="s">
        <v>47</v>
      </c>
      <c r="E58" s="84">
        <v>6300000</v>
      </c>
      <c r="F58" s="60"/>
      <c r="G58" s="78"/>
      <c r="H58" s="78"/>
      <c r="I58" s="78">
        <v>37160</v>
      </c>
      <c r="J58" s="78"/>
      <c r="K58" s="78"/>
      <c r="L58" s="78"/>
      <c r="M58" s="78"/>
      <c r="N58" s="78">
        <f>+'P3 Ejecucion '!K57</f>
        <v>0</v>
      </c>
      <c r="O58" s="78">
        <f>+'P3 Ejecucion '!L57</f>
        <v>0</v>
      </c>
      <c r="P58" s="78">
        <f>+'P3 Ejecucion '!M57</f>
        <v>0</v>
      </c>
      <c r="Q58" s="78">
        <f>+'P3 Ejecucion '!N57</f>
        <v>0</v>
      </c>
      <c r="R58" s="78">
        <f>+'P3 Ejecucion '!O57</f>
        <v>0</v>
      </c>
      <c r="S58" s="80">
        <f t="shared" si="13"/>
        <v>37160</v>
      </c>
      <c r="T58" s="21"/>
    </row>
    <row r="59" spans="4:20" ht="30" x14ac:dyDescent="0.25">
      <c r="D59" s="71" t="s">
        <v>48</v>
      </c>
      <c r="E59" s="84">
        <v>2100000</v>
      </c>
      <c r="F59" s="60"/>
      <c r="G59" s="78"/>
      <c r="H59" s="78"/>
      <c r="I59" s="78"/>
      <c r="J59" s="78"/>
      <c r="K59" s="78"/>
      <c r="L59" s="78"/>
      <c r="M59" s="78"/>
      <c r="N59" s="78"/>
      <c r="O59" s="78">
        <f>+'P3 Ejecucion '!L58</f>
        <v>0</v>
      </c>
      <c r="P59" s="78"/>
      <c r="Q59" s="78"/>
      <c r="R59" s="78">
        <f>+'P3 Ejecucion '!O58</f>
        <v>0</v>
      </c>
      <c r="S59" s="80"/>
      <c r="T59" s="21"/>
    </row>
    <row r="60" spans="4:20" x14ac:dyDescent="0.25">
      <c r="D60" s="69" t="s">
        <v>49</v>
      </c>
      <c r="E60" s="84"/>
      <c r="F60" s="40"/>
      <c r="G60" s="78"/>
      <c r="H60" s="78"/>
      <c r="I60" s="78"/>
      <c r="J60" s="78"/>
      <c r="K60" s="78"/>
      <c r="L60" s="78"/>
      <c r="M60" s="78">
        <f>+'P3 Ejecucion '!J59</f>
        <v>0</v>
      </c>
      <c r="N60" s="78">
        <f>+'P3 Ejecucion '!K59</f>
        <v>0</v>
      </c>
      <c r="O60" s="78">
        <f>+'P3 Ejecucion '!L59</f>
        <v>0</v>
      </c>
      <c r="P60" s="78">
        <f>+'P3 Ejecucion '!M59</f>
        <v>0</v>
      </c>
      <c r="Q60" s="78">
        <f>+'P3 Ejecucion '!N59</f>
        <v>0</v>
      </c>
      <c r="R60" s="78">
        <f>+'P3 Ejecucion '!O59</f>
        <v>0</v>
      </c>
      <c r="S60" s="80">
        <f t="shared" si="13"/>
        <v>0</v>
      </c>
      <c r="T60" s="21"/>
    </row>
    <row r="61" spans="4:20" x14ac:dyDescent="0.25">
      <c r="D61" s="69" t="s">
        <v>50</v>
      </c>
      <c r="E61" s="86">
        <f t="shared" si="2"/>
        <v>0</v>
      </c>
      <c r="F61" s="40"/>
      <c r="G61" s="78"/>
      <c r="H61" s="78"/>
      <c r="I61" s="78"/>
      <c r="J61" s="78"/>
      <c r="K61" s="78"/>
      <c r="L61" s="78"/>
      <c r="M61" s="78">
        <f>+'P3 Ejecucion '!J60</f>
        <v>0</v>
      </c>
      <c r="N61" s="78">
        <f>+'P3 Ejecucion '!K60</f>
        <v>0</v>
      </c>
      <c r="O61" s="78">
        <f>+'P3 Ejecucion '!L60</f>
        <v>0</v>
      </c>
      <c r="P61" s="78">
        <f>+'P3 Ejecucion '!M60</f>
        <v>0</v>
      </c>
      <c r="Q61" s="78">
        <f>+'P3 Ejecucion '!N60</f>
        <v>0</v>
      </c>
      <c r="R61" s="78">
        <f>+'P3 Ejecucion '!O60</f>
        <v>0</v>
      </c>
      <c r="S61" s="80">
        <f t="shared" si="13"/>
        <v>0</v>
      </c>
      <c r="T61" s="21"/>
    </row>
    <row r="62" spans="4:20" x14ac:dyDescent="0.25">
      <c r="D62" s="69" t="s">
        <v>51</v>
      </c>
      <c r="E62" s="86">
        <f t="shared" si="2"/>
        <v>0</v>
      </c>
      <c r="F62" s="40"/>
      <c r="G62" s="78"/>
      <c r="H62" s="78"/>
      <c r="I62" s="78"/>
      <c r="J62" s="78"/>
      <c r="K62" s="78"/>
      <c r="L62" s="78"/>
      <c r="M62" s="78">
        <f>+'P3 Ejecucion '!J61</f>
        <v>0</v>
      </c>
      <c r="N62" s="78">
        <f>+'P3 Ejecucion '!K61</f>
        <v>0</v>
      </c>
      <c r="O62" s="78">
        <f>+'P3 Ejecucion '!L61</f>
        <v>0</v>
      </c>
      <c r="P62" s="78">
        <f>+'P3 Ejecucion '!M61</f>
        <v>0</v>
      </c>
      <c r="Q62" s="78">
        <f>+'P3 Ejecucion '!N61</f>
        <v>0</v>
      </c>
      <c r="R62" s="78">
        <f>+'P3 Ejecucion '!O61</f>
        <v>0</v>
      </c>
      <c r="S62" s="80">
        <f>SUM(G62:R62)</f>
        <v>0</v>
      </c>
      <c r="T62" s="21"/>
    </row>
    <row r="63" spans="4:20" ht="45" x14ac:dyDescent="0.25">
      <c r="D63" s="71" t="s">
        <v>52</v>
      </c>
      <c r="E63" s="86">
        <f t="shared" si="2"/>
        <v>0</v>
      </c>
      <c r="F63" s="60"/>
      <c r="G63" s="78"/>
      <c r="H63" s="78"/>
      <c r="I63" s="78"/>
      <c r="J63" s="78"/>
      <c r="K63" s="78"/>
      <c r="L63" s="78"/>
      <c r="M63" s="78">
        <f>+'P3 Ejecucion '!J62</f>
        <v>0</v>
      </c>
      <c r="N63" s="78">
        <f>+'P3 Ejecucion '!K62</f>
        <v>0</v>
      </c>
      <c r="O63" s="78">
        <f>+'P3 Ejecucion '!L62</f>
        <v>0</v>
      </c>
      <c r="P63" s="78">
        <f>+'P3 Ejecucion '!M62</f>
        <v>0</v>
      </c>
      <c r="Q63" s="78">
        <f>+'P3 Ejecucion '!N62</f>
        <v>0</v>
      </c>
      <c r="R63" s="78">
        <f>+'P3 Ejecucion '!O62</f>
        <v>0</v>
      </c>
      <c r="S63" s="80">
        <f t="shared" ref="S63:S84" si="14">SUM(G63:R63)</f>
        <v>0</v>
      </c>
      <c r="T63" s="21"/>
    </row>
    <row r="64" spans="4:20" x14ac:dyDescent="0.25">
      <c r="D64" s="68" t="s">
        <v>53</v>
      </c>
      <c r="E64" s="86">
        <f t="shared" si="2"/>
        <v>0</v>
      </c>
      <c r="F64" s="39"/>
      <c r="G64" s="78"/>
      <c r="H64" s="78"/>
      <c r="I64" s="78"/>
      <c r="J64" s="78"/>
      <c r="K64" s="78"/>
      <c r="L64" s="78"/>
      <c r="M64" s="78"/>
      <c r="N64" s="80"/>
      <c r="O64" s="80"/>
      <c r="P64" s="78"/>
      <c r="Q64" s="80"/>
      <c r="R64" s="80"/>
      <c r="S64" s="80">
        <f t="shared" si="14"/>
        <v>0</v>
      </c>
      <c r="T64" s="21"/>
    </row>
    <row r="65" spans="4:20" x14ac:dyDescent="0.25">
      <c r="D65" s="69" t="s">
        <v>54</v>
      </c>
      <c r="E65" s="86">
        <f t="shared" si="2"/>
        <v>0</v>
      </c>
      <c r="F65" s="40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80"/>
      <c r="S65" s="80">
        <f t="shared" si="14"/>
        <v>0</v>
      </c>
      <c r="T65" s="21"/>
    </row>
    <row r="66" spans="4:20" x14ac:dyDescent="0.25">
      <c r="D66" s="69" t="s">
        <v>55</v>
      </c>
      <c r="E66" s="86">
        <f t="shared" si="2"/>
        <v>0</v>
      </c>
      <c r="F66" s="40"/>
      <c r="G66" s="78"/>
      <c r="H66" s="78"/>
      <c r="I66" s="78"/>
      <c r="J66" s="78"/>
      <c r="K66" s="78"/>
      <c r="L66" s="78"/>
      <c r="M66" s="78"/>
      <c r="N66" s="80"/>
      <c r="O66" s="80"/>
      <c r="P66" s="80"/>
      <c r="Q66" s="80"/>
      <c r="R66" s="80"/>
      <c r="S66" s="80">
        <f t="shared" si="14"/>
        <v>0</v>
      </c>
      <c r="T66" s="21"/>
    </row>
    <row r="67" spans="4:20" ht="30" x14ac:dyDescent="0.25">
      <c r="D67" s="71" t="s">
        <v>56</v>
      </c>
      <c r="E67" s="86">
        <f t="shared" si="2"/>
        <v>0</v>
      </c>
      <c r="F67" s="60"/>
      <c r="G67" s="82"/>
      <c r="H67" s="82"/>
      <c r="I67" s="78"/>
      <c r="J67" s="78"/>
      <c r="K67" s="78"/>
      <c r="L67" s="78"/>
      <c r="M67" s="78"/>
      <c r="N67" s="80"/>
      <c r="O67" s="80"/>
      <c r="P67" s="80"/>
      <c r="Q67" s="80"/>
      <c r="R67" s="80"/>
      <c r="S67" s="80">
        <f t="shared" si="14"/>
        <v>0</v>
      </c>
      <c r="T67" s="21"/>
    </row>
    <row r="68" spans="4:20" ht="45" x14ac:dyDescent="0.25">
      <c r="D68" s="71" t="s">
        <v>57</v>
      </c>
      <c r="E68" s="86">
        <f t="shared" si="2"/>
        <v>0</v>
      </c>
      <c r="F68" s="60"/>
      <c r="G68" s="82"/>
      <c r="H68" s="82"/>
      <c r="I68" s="78"/>
      <c r="J68" s="78"/>
      <c r="K68" s="78"/>
      <c r="L68" s="78"/>
      <c r="M68" s="78"/>
      <c r="N68" s="80"/>
      <c r="O68" s="80"/>
      <c r="P68" s="80"/>
      <c r="Q68" s="80"/>
      <c r="R68" s="80"/>
      <c r="S68" s="80">
        <f t="shared" si="14"/>
        <v>0</v>
      </c>
      <c r="T68" s="21"/>
    </row>
    <row r="69" spans="4:20" x14ac:dyDescent="0.25">
      <c r="D69" s="68" t="s">
        <v>58</v>
      </c>
      <c r="E69" s="86">
        <f t="shared" si="2"/>
        <v>0</v>
      </c>
      <c r="F69" s="39"/>
      <c r="G69" s="78"/>
      <c r="H69" s="78"/>
      <c r="I69" s="78"/>
      <c r="J69" s="78"/>
      <c r="K69" s="78"/>
      <c r="L69" s="78"/>
      <c r="M69" s="78"/>
      <c r="N69" s="80"/>
      <c r="O69" s="80"/>
      <c r="P69" s="80"/>
      <c r="Q69" s="80"/>
      <c r="R69" s="80"/>
      <c r="S69" s="80">
        <f t="shared" si="14"/>
        <v>0</v>
      </c>
      <c r="T69" s="21"/>
    </row>
    <row r="70" spans="4:20" x14ac:dyDescent="0.25">
      <c r="D70" s="69" t="s">
        <v>59</v>
      </c>
      <c r="E70" s="86">
        <f t="shared" si="2"/>
        <v>0</v>
      </c>
      <c r="F70" s="4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>
        <f t="shared" si="14"/>
        <v>0</v>
      </c>
      <c r="T70" s="21"/>
    </row>
    <row r="71" spans="4:20" ht="30" x14ac:dyDescent="0.25">
      <c r="D71" s="71" t="s">
        <v>60</v>
      </c>
      <c r="E71" s="86">
        <f t="shared" si="2"/>
        <v>0</v>
      </c>
      <c r="F71" s="6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>
        <f t="shared" si="14"/>
        <v>0</v>
      </c>
      <c r="T71" s="21"/>
    </row>
    <row r="72" spans="4:20" x14ac:dyDescent="0.25">
      <c r="D72" s="68" t="s">
        <v>61</v>
      </c>
      <c r="E72" s="86">
        <f t="shared" si="2"/>
        <v>0</v>
      </c>
      <c r="F72" s="39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>
        <f t="shared" si="14"/>
        <v>0</v>
      </c>
      <c r="T72" s="21"/>
    </row>
    <row r="73" spans="4:20" x14ac:dyDescent="0.25">
      <c r="D73" s="69" t="s">
        <v>62</v>
      </c>
      <c r="E73" s="86">
        <f t="shared" si="2"/>
        <v>0</v>
      </c>
      <c r="F73" s="4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>
        <f t="shared" si="14"/>
        <v>0</v>
      </c>
      <c r="T73" s="21"/>
    </row>
    <row r="74" spans="4:20" x14ac:dyDescent="0.25">
      <c r="D74" s="69" t="s">
        <v>63</v>
      </c>
      <c r="E74" s="86">
        <f t="shared" si="2"/>
        <v>0</v>
      </c>
      <c r="F74" s="4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>
        <f t="shared" si="14"/>
        <v>0</v>
      </c>
      <c r="T74" s="21"/>
    </row>
    <row r="75" spans="4:20" ht="30" x14ac:dyDescent="0.25">
      <c r="D75" s="71" t="s">
        <v>64</v>
      </c>
      <c r="E75" s="86">
        <f t="shared" si="2"/>
        <v>0</v>
      </c>
      <c r="F75" s="6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>
        <f t="shared" si="14"/>
        <v>0</v>
      </c>
      <c r="T75" s="21"/>
    </row>
    <row r="76" spans="4:20" x14ac:dyDescent="0.25">
      <c r="D76" s="72" t="s">
        <v>67</v>
      </c>
      <c r="E76" s="83">
        <f t="shared" ref="E76:E88" si="15">SUM(F76+G76+H76+I76+J76+K76+L76+M76+N76+O76+P76+Q76)</f>
        <v>0</v>
      </c>
      <c r="F76" s="42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>
        <f t="shared" si="14"/>
        <v>0</v>
      </c>
      <c r="T76" s="21"/>
    </row>
    <row r="77" spans="4:20" x14ac:dyDescent="0.25">
      <c r="D77" s="68" t="s">
        <v>68</v>
      </c>
      <c r="E77" s="86">
        <f t="shared" si="15"/>
        <v>0</v>
      </c>
      <c r="F77" s="39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>
        <f t="shared" si="14"/>
        <v>0</v>
      </c>
      <c r="T77" s="21"/>
    </row>
    <row r="78" spans="4:20" ht="30" x14ac:dyDescent="0.25">
      <c r="D78" s="71" t="s">
        <v>69</v>
      </c>
      <c r="E78" s="86">
        <f t="shared" si="15"/>
        <v>0</v>
      </c>
      <c r="F78" s="4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>
        <f t="shared" si="14"/>
        <v>0</v>
      </c>
      <c r="T78" s="21"/>
    </row>
    <row r="79" spans="4:20" ht="30" x14ac:dyDescent="0.25">
      <c r="D79" s="71" t="s">
        <v>70</v>
      </c>
      <c r="E79" s="86">
        <f t="shared" si="15"/>
        <v>0</v>
      </c>
      <c r="F79" s="4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>
        <f t="shared" si="14"/>
        <v>0</v>
      </c>
      <c r="T79" s="21"/>
    </row>
    <row r="80" spans="4:20" x14ac:dyDescent="0.25">
      <c r="D80" s="68" t="s">
        <v>71</v>
      </c>
      <c r="E80" s="86">
        <f t="shared" si="15"/>
        <v>0</v>
      </c>
      <c r="F80" s="39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>
        <f t="shared" si="14"/>
        <v>0</v>
      </c>
      <c r="T80" s="21"/>
    </row>
    <row r="81" spans="4:20" x14ac:dyDescent="0.25">
      <c r="D81" s="69" t="s">
        <v>72</v>
      </c>
      <c r="E81" s="86">
        <f t="shared" si="15"/>
        <v>0</v>
      </c>
      <c r="F81" s="4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>
        <f t="shared" si="14"/>
        <v>0</v>
      </c>
      <c r="T81" s="21"/>
    </row>
    <row r="82" spans="4:20" ht="30" x14ac:dyDescent="0.25">
      <c r="D82" s="71" t="s">
        <v>73</v>
      </c>
      <c r="E82" s="86">
        <f t="shared" si="15"/>
        <v>0</v>
      </c>
      <c r="F82" s="4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>
        <f t="shared" si="14"/>
        <v>0</v>
      </c>
      <c r="T82" s="21"/>
    </row>
    <row r="83" spans="4:20" x14ac:dyDescent="0.25">
      <c r="D83" s="68" t="s">
        <v>74</v>
      </c>
      <c r="E83" s="86">
        <f t="shared" si="15"/>
        <v>0</v>
      </c>
      <c r="F83" s="3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>
        <f t="shared" si="14"/>
        <v>0</v>
      </c>
      <c r="T83" s="21"/>
    </row>
    <row r="84" spans="4:20" ht="30" x14ac:dyDescent="0.25">
      <c r="D84" s="71" t="s">
        <v>75</v>
      </c>
      <c r="E84" s="86">
        <f t="shared" si="15"/>
        <v>0</v>
      </c>
      <c r="F84" s="4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>
        <f t="shared" si="14"/>
        <v>0</v>
      </c>
      <c r="T84" s="21"/>
    </row>
    <row r="85" spans="4:20" s="62" customFormat="1" x14ac:dyDescent="0.25">
      <c r="D85" s="73" t="s">
        <v>65</v>
      </c>
      <c r="E85" s="85">
        <v>1007221709.62</v>
      </c>
      <c r="F85" s="61">
        <f t="shared" ref="F85:S85" si="16">F12+F18+F28+F38+F47+F54+F64+F69+F72</f>
        <v>0</v>
      </c>
      <c r="G85" s="66">
        <f>G12+G18+G28+G54</f>
        <v>74281736.090000004</v>
      </c>
      <c r="H85" s="66">
        <v>69852369.879999995</v>
      </c>
      <c r="I85" s="66">
        <f>I12+I18+I28+I38+I47+I54+I64+I69+I72</f>
        <v>74824828.799999997</v>
      </c>
      <c r="J85" s="66">
        <f t="shared" si="16"/>
        <v>81908319.590000004</v>
      </c>
      <c r="K85" s="66">
        <f>K12+K18+K28+K38+K47+K54+K64+K69+K72</f>
        <v>0</v>
      </c>
      <c r="L85" s="66">
        <f t="shared" si="16"/>
        <v>0</v>
      </c>
      <c r="M85" s="66">
        <f t="shared" si="16"/>
        <v>0</v>
      </c>
      <c r="N85" s="66">
        <f t="shared" si="16"/>
        <v>0</v>
      </c>
      <c r="O85" s="66">
        <f t="shared" si="16"/>
        <v>0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300867254.36000001</v>
      </c>
    </row>
    <row r="86" spans="4:20" x14ac:dyDescent="0.25">
      <c r="E86" s="59">
        <f t="shared" si="15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4:20" x14ac:dyDescent="0.25">
      <c r="D87" s="7"/>
      <c r="E87" s="63">
        <f t="shared" si="15"/>
        <v>0</v>
      </c>
      <c r="F87" s="6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4:20" x14ac:dyDescent="0.25">
      <c r="D88" s="7"/>
      <c r="E88" s="65">
        <f t="shared" si="15"/>
        <v>0</v>
      </c>
      <c r="F88" s="7"/>
    </row>
    <row r="89" spans="4:20" x14ac:dyDescent="0.25">
      <c r="D89" s="7"/>
      <c r="E89" s="64"/>
      <c r="F89" s="6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4:20" x14ac:dyDescent="0.25">
      <c r="E90" s="19"/>
    </row>
    <row r="91" spans="4:20" ht="15.75" thickBot="1" x14ac:dyDescent="0.3"/>
    <row r="92" spans="4:20" x14ac:dyDescent="0.25">
      <c r="D92" s="49" t="s">
        <v>111</v>
      </c>
      <c r="E92" s="50"/>
    </row>
    <row r="93" spans="4:20" x14ac:dyDescent="0.25">
      <c r="D93" s="51"/>
      <c r="E93" s="52"/>
      <c r="F93" s="53"/>
    </row>
    <row r="94" spans="4:20" x14ac:dyDescent="0.25">
      <c r="D94" s="54" t="s">
        <v>108</v>
      </c>
      <c r="E94" s="55"/>
      <c r="F94" s="56"/>
    </row>
    <row r="95" spans="4:20" x14ac:dyDescent="0.25">
      <c r="D95" s="54" t="s">
        <v>109</v>
      </c>
      <c r="E95" s="57"/>
      <c r="F95" s="58"/>
    </row>
    <row r="96" spans="4:20" x14ac:dyDescent="0.25">
      <c r="D96" s="101" t="s">
        <v>95</v>
      </c>
      <c r="E96" s="101"/>
      <c r="F96" s="101"/>
      <c r="G96" s="101"/>
      <c r="H96" s="101"/>
    </row>
    <row r="97" spans="4:15" ht="32.25" customHeight="1" x14ac:dyDescent="0.5">
      <c r="D97" s="102" t="s">
        <v>96</v>
      </c>
      <c r="E97" s="102"/>
      <c r="F97" s="102"/>
      <c r="G97" s="102"/>
      <c r="H97" s="102"/>
      <c r="K97" s="103"/>
      <c r="L97" s="103"/>
      <c r="M97" s="103"/>
      <c r="N97" s="103"/>
      <c r="O97" s="103"/>
    </row>
    <row r="98" spans="4:15" ht="54.75" customHeight="1" x14ac:dyDescent="0.25">
      <c r="D98" s="104" t="s">
        <v>97</v>
      </c>
      <c r="E98" s="104"/>
      <c r="F98" s="104"/>
      <c r="G98" s="104"/>
      <c r="H98" s="104"/>
      <c r="K98" s="105"/>
      <c r="L98" s="105"/>
      <c r="M98" s="105"/>
      <c r="N98" s="105"/>
      <c r="O98" s="105"/>
    </row>
    <row r="103" spans="4:15" x14ac:dyDescent="0.25">
      <c r="D103" t="s">
        <v>112</v>
      </c>
    </row>
    <row r="104" spans="4:15" x14ac:dyDescent="0.25">
      <c r="D104" t="s">
        <v>113</v>
      </c>
    </row>
  </sheetData>
  <mergeCells count="14">
    <mergeCell ref="D96:H96"/>
    <mergeCell ref="D97:H97"/>
    <mergeCell ref="K97:O97"/>
    <mergeCell ref="D98:H98"/>
    <mergeCell ref="K98:O98"/>
    <mergeCell ref="D7:S7"/>
    <mergeCell ref="G9:S9"/>
    <mergeCell ref="D3:S3"/>
    <mergeCell ref="D4:S4"/>
    <mergeCell ref="D9:D10"/>
    <mergeCell ref="E9:E10"/>
    <mergeCell ref="F9:F10"/>
    <mergeCell ref="D5:S5"/>
    <mergeCell ref="D6:S6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2025-05-08T16:14:06Z</cp:lastPrinted>
  <dcterms:created xsi:type="dcterms:W3CDTF">2021-07-29T18:58:50Z</dcterms:created>
  <dcterms:modified xsi:type="dcterms:W3CDTF">2025-05-08T16:14:37Z</dcterms:modified>
</cp:coreProperties>
</file>