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1'!$C$1:$K$83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<sst xmlns="http://schemas.openxmlformats.org/spreadsheetml/2006/main" count="87" uniqueCount="87">
  <si>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</si>
  <si>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</si>
  <si>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</si>
  <si>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</si>
  <si>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</si>
  <si>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</si>
  <si>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</si>
  <si>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</si>
  <si>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</si>
  <si>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</si>
  <si>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</si>
  <si>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</si>
  <si>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</si>
  <si>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</si>
  <si>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</si>
  <si>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</si>
  <si>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</si>
  <si>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</si>
  <si>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</si>
  <si>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</si>
  <si>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</si>
  <si>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</si>
  <si>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Diciembre   2023___</t>
    </r>
    <r>
      <rPr>
        <b/>
        <sz val="14"/>
        <rFont val="Arial"/>
        <family val="2"/>
      </rPr>
      <t>_</t>
    </r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</si>
  <si>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</si>
  <si>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452000000080/4524000000003</t>
  </si>
  <si>
    <t xml:space="preserve">RETENCION A SUPLIDORES </t>
  </si>
  <si>
    <t>APORTE DEL HOSPITAL /PCOMPRA DE MEDICAMENTOS S/COT 12935 DEL 29/11/2023</t>
  </si>
  <si>
    <t>PAGO PRESTACIONES LABORABLES DOS AÑOS INTERRUMPIDO</t>
  </si>
  <si>
    <t xml:space="preserve">DEVOLUCION POR PAGO DE ESTUDIO NO REALIZADO CASO IMÁGENES </t>
  </si>
  <si>
    <t>PAGO SUPERVISION DEL AYUNTAMIENTO NACIONAL  CAMIONES NOTURNO MES DE NOBIEMBRE 2023</t>
  </si>
  <si>
    <t>SERVICIO DE AMOLADO TIJIERA DE CIRUGIA  S/A</t>
  </si>
  <si>
    <t>APORTE DEL HOSPITAL PARA  ACTIVIDADES NAVIDEÑA  DE LOS RESIDENTE DE ANESTESIOLOGIA  ) 10,000) Y LOS RESIDENTE DE OBSTRETRICIA Y GINECOLIGIA ) 20,000)</t>
  </si>
  <si>
    <t>REPOSICION DE FONDO DE CAJA CHICA  DEL RECIBP NO 2802 AL 2837</t>
  </si>
  <si>
    <t>PAGO POR SERVICIO DE TAXIS DEL 30/5/23/ AL 24/11/2023</t>
  </si>
  <si>
    <t xml:space="preserve">PAGO REGALIA DICIEMBRE  2023 AXULIAR DE COCINA </t>
  </si>
  <si>
    <t>PAGO SERVICIO DEL AYUNTAMIETO NACIONAL CAMIONES NOTURNO MES DICIEMBRE 2023</t>
  </si>
  <si>
    <t>CTA-23614--2,065--CTA --2355-2,179.99--CTA--23611-6,960--CTA--23141-4,688-- CTA--23636-18,310</t>
  </si>
  <si>
    <t>PAGO DE SERVICIOS  DE ANIMACION PARA ACTIVIDADES NAVIDEÑA  SEGÚN COTIZACION  NO 27 DE FECHA 29 DE NOVIEMBRE 2023</t>
  </si>
  <si>
    <t xml:space="preserve">PAGO FCT NO 595, 612 , 630 , 644 , ALQUILER DE IMPRESORA Y COMPRA  UPS </t>
  </si>
  <si>
    <t>PAGO FACT NO  75287 , 7299</t>
  </si>
  <si>
    <t xml:space="preserve">SALDO FACT NO 169 Y PAGO FACT NO 170 IMPRESORA </t>
  </si>
  <si>
    <t>PAGO FACT NO 1500004436 , 1500004476 , 1500004513 , 150004540 , MANTENIMIENTO PREVENCTIVO , DE ASCESORIO MITSUBISHI DE AGOST  , SEPT  OCT , NOVIEMBRE 2023</t>
  </si>
  <si>
    <t>PAGO FACT NO 266 , MAT GAST MEDICO</t>
  </si>
  <si>
    <t>PAGO FACT NO 914 , 934 , 951 , 975 , SUMINISTRO POR MES DE JULIO Y AGOST  Y SEPTI  Y OCTB  DEL 2023</t>
  </si>
  <si>
    <t>SALDO FACT NO 1965 , Y PAGO FACT NO 1972 , 1986 , 2027 . 2003, 2020 , MAT GAST  LABORATORIO</t>
  </si>
  <si>
    <t>PAGO FACT NO 17531 , 17628 , 17266 , Y 17459 , MEDICAMENTOS  Y MAT GAST  MEDICO</t>
  </si>
  <si>
    <t>COMPRA DE MATERIALES  PARA AIERES DEL QUIROFANO UNO SEGÚN COTIZACION  NO COT  00013907 DE FACHA 05 DE DICIEMBRE 2023</t>
  </si>
  <si>
    <t xml:space="preserve">PAGO FACT NO 1002 , DEL 3/11/2023 CONFECINES DE UNIFORMES </t>
  </si>
  <si>
    <t xml:space="preserve">PAGO FACT NO 202 RECOGIDA DE DESECHOS BIOMEDICO </t>
  </si>
  <si>
    <t>PAGO FACT NO 24319 , 23228 , MAT GAST  LIMPIEZA</t>
  </si>
  <si>
    <t xml:space="preserve">AVANCE  P/ COMPARTIR  NAVIDEÑO ALOS EMPLEADOS </t>
  </si>
  <si>
    <t xml:space="preserve">SALDO FACT NO 157 , Y PAGO 161 , 162 , MAT GAST LIMPIEZA </t>
  </si>
  <si>
    <t>PAGO FACT NO 70  TRATASMIENTOS  INTERNO Y EXTERNO CONTRA PLASCA</t>
  </si>
  <si>
    <t xml:space="preserve">PAGO FACT NO 1445 MAT DE LIMPIEZA </t>
  </si>
  <si>
    <t xml:space="preserve">PAGO FACT NO 413 , 3081 , 3087 , 19, 7 , 55 , 81 , 11 , 12 MEDICAMENTOS </t>
  </si>
  <si>
    <t xml:space="preserve">PAGO VIATICOS CORRESPONDIENTE AL MES DE NOVIEMBRE 2023 POR BUSQUEDA DE MEDICAMENTOSPROMESE CAL  </t>
  </si>
  <si>
    <t>COMPRA DE MIGROONDA Y  NEVERA S/ COT 869351 DEL 7/12/2023</t>
  </si>
  <si>
    <t>PAGO FACT  NO 027 Y 031</t>
  </si>
  <si>
    <t>PAGO  FACT NO. 29010408, 290104453, 290105262, 190102722 Y 290104867 ALIMENTOS</t>
  </si>
  <si>
    <t xml:space="preserve">PAGO FACT  NO 020 RESFRIGERIO </t>
  </si>
  <si>
    <t xml:space="preserve">PAGO FACT NO 400 , 402 , 411 , 412 ,  MAT GAST  OFICINA </t>
  </si>
  <si>
    <t>SALDO FACT NO 4926 , Y PAGO  FACT  NO 4925 ,  MEDICAMENTOS Y MAT GAST</t>
  </si>
  <si>
    <t>PAGO FCT NO. 25 Y 29 ANALITICA A PACIENTE</t>
  </si>
  <si>
    <t>SALDO P/ COMPARTIR NAVIDEÑO ALS EMPLEASOS ACELEBRA EL 2012/2023/COST DEL 29/11/223</t>
  </si>
  <si>
    <t xml:space="preserve">PAGO ADUANALES Y TRANSPORTE  CASO CITAGENETICA  AEROPUERTO </t>
  </si>
  <si>
    <t>PAGO FACT NO 6397 , 6474 , 6654 , 1135,6592, COMPRA DE AGUA</t>
  </si>
  <si>
    <t>SALDO FACT NO 158 Y ABONO  FACT  NO 157 POR SUMINISTRO DE MATERIAL GAST DE LIMPIEZA  FUNDA Y DETERGENTE</t>
  </si>
  <si>
    <t xml:space="preserve">PAGO SERVICIO DE LIMPIEZA Y LAMINADOR DE CRISTAL </t>
  </si>
  <si>
    <t>SALDO FACT NO 104858 Y PAGO FACT NO 112600 Y 115259 MATERIAL GAST</t>
  </si>
  <si>
    <t>NOMINA REGALIA EMPLEADOS</t>
  </si>
  <si>
    <t>NOMINA REGALIA EMPLEADOS PERSONAL DE SEGURIDAD</t>
  </si>
  <si>
    <t>NOMINA DE SEGURIDAD</t>
  </si>
  <si>
    <t>NOMINA   INTERNA</t>
  </si>
  <si>
    <t>PAGO FACT NO 120 SELLOS DE PUERTA PARA AUTOCLAVE</t>
  </si>
  <si>
    <t>PAGO FACT NO 733 Y ABONO  AFACT NO 742. MAT GAST MEDICO</t>
  </si>
  <si>
    <t>PAGO FACT NO 25 Y FACT NO 26 POR CONCEPTO DE ACTIVIDADES  NAVIDEÑAS 24 DE DICIEMBRE 2023 Y DECORACION FIESTA HOTEL LINA )20/12/2023</t>
  </si>
  <si>
    <t>PAGO FACT NO 624 AQUISICION  A/A VER ANEXO</t>
  </si>
  <si>
    <t xml:space="preserve">PAGO FACT NO 2982 MEDICAMENTOS  Y MAT GAST MEDICO </t>
  </si>
  <si>
    <t>ABONO AFACT NO 3639 MAT GAST LABORATORIO</t>
  </si>
  <si>
    <t>ABONO FACT NO 88555 MAT GAST MEDICO</t>
  </si>
  <si>
    <t>PAGO FACT NO 10770 Y FACT NO 10873 POR CONCEPTO DE MEDICAMENTOS Y GAST MEDICO</t>
  </si>
  <si>
    <t xml:space="preserve">PAGO FACT NO 655, COMPLETIVO  FIESTA  NAVIDEÑA </t>
  </si>
  <si>
    <t>PAGO FACT NO 557 , 558 , Y ABONO 559  ALIMENTOS Y MAT GAST ALIMENTOS</t>
  </si>
  <si>
    <t>PAGO FACT NO 2740 , 2758 , 2768 , 2797 , 2772 , 2798 , 2799, 2800, 2820 SUMINISTRO DE MAT DE OFICINA YRENTA DE EQUIPO</t>
  </si>
  <si>
    <t>COMPRA DE MAT ELECTRICOS  SEGÚN COTIZACION ANEXDA DE FECHA 12/12/2023</t>
  </si>
  <si>
    <t>PAGO FACT NO 354, POR TRANSPORTACION DE MEDICAMENTOS DESDE PROMESE CAL ,EN EL MES DE NOVIEMBRE 2023</t>
  </si>
  <si>
    <t>8,037,918.16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</si>
</sst>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  <numFmt numFmtId="208" formatCode="_-* #,##0.00\ [$€-C0A]_-;\-* #,##0.00\ [$€-C0A]_-;_-* &quot;-&quot;??\ [$€-C0A]_-;_-@_-"/>
    <numFmt numFmtId="209" formatCode="_(* #,##0.0_);_(* \(#,##0.0\);_(* &quot;-&quot;??_);_(@_)"/>
    <numFmt numFmtId="210" formatCode="_-* #.##0.00\ _€_-;\-* #.##0.00\ _€_-;_-* &quot;-&quot;??\ _€_-;_-@_-"/>
    <numFmt numFmtId="211" formatCode="#.##0.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55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1" xfId="49" applyNumberFormat="1" applyFont="1" applyBorder="1" applyAlignment="1">
      <alignment wrapText="1"/>
    </xf>
    <xf numFmtId="14" fontId="0" fillId="0" borderId="11" xfId="49" applyNumberFormat="1" applyFont="1" applyBorder="1" applyAlignment="1">
      <alignment wrapText="1"/>
    </xf>
    <xf numFmtId="0" fontId="0" fillId="0" borderId="13" xfId="49" applyNumberFormat="1" applyFont="1" applyBorder="1" applyAlignment="1">
      <alignment wrapText="1"/>
    </xf>
    <xf numFmtId="0" fontId="0" fillId="0" borderId="11" xfId="0" applyBorder="1" applyAlignment="1">
      <alignment wrapText="1"/>
    </xf>
    <xf numFmtId="171" fontId="0" fillId="0" borderId="11" xfId="49" applyFont="1" applyBorder="1" applyAlignment="1">
      <alignment horizontal="right" wrapText="1"/>
    </xf>
    <xf numFmtId="173" fontId="0" fillId="33" borderId="11" xfId="0" applyNumberForma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" fontId="0" fillId="0" borderId="11" xfId="49" applyNumberFormat="1" applyFont="1" applyBorder="1" applyAlignment="1">
      <alignment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" fontId="35" fillId="33" borderId="1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962025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27"/>
  <sheetViews>
    <sheetView tabSelected="1" zoomScale="70" zoomScaleNormal="70" zoomScaleSheetLayoutView="70" zoomScalePageLayoutView="0" workbookViewId="0" topLeftCell="A76">
      <selection activeCell="P86" sqref="P86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7.7109375" style="1" bestFit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37" t="s">
        <v>11</v>
      </c>
      <c r="E6" s="37"/>
      <c r="F6" s="37"/>
      <c r="G6" s="37"/>
      <c r="H6" s="37"/>
      <c r="I6" s="37"/>
      <c r="J6" s="37"/>
    </row>
    <row r="7" spans="4:10" s="12" customFormat="1" ht="20.25">
      <c r="D7" s="38"/>
      <c r="E7" s="39"/>
      <c r="F7" s="39"/>
      <c r="G7" s="39"/>
      <c r="H7" s="39"/>
      <c r="I7" s="39"/>
      <c r="J7" s="3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0" t="s">
        <v>3</v>
      </c>
      <c r="E9" s="40"/>
      <c r="F9" s="40"/>
      <c r="G9" s="40"/>
      <c r="H9" s="40"/>
      <c r="I9" s="40"/>
      <c r="J9" s="4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22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1" t="s">
        <v>13</v>
      </c>
      <c r="E13" s="42" t="s">
        <v>4</v>
      </c>
      <c r="F13" s="42"/>
      <c r="G13" s="42"/>
      <c r="H13" s="42" t="s">
        <v>12</v>
      </c>
      <c r="I13" s="42"/>
      <c r="J13" s="4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1"/>
      <c r="E14" s="43"/>
      <c r="F14" s="43"/>
      <c r="G14" s="24"/>
      <c r="H14" s="43" t="s">
        <v>8</v>
      </c>
      <c r="I14" s="43"/>
      <c r="J14" s="25">
        <v>12054043.99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5"/>
      <c r="E16" s="49">
        <v>45261</v>
      </c>
      <c r="F16" s="51">
        <v>33191</v>
      </c>
      <c r="G16" s="54" t="s">
        <v>25</v>
      </c>
      <c r="H16" s="55">
        <v>295000.92</v>
      </c>
      <c r="I16" s="27"/>
      <c r="J16" s="20">
        <f>SUM(J14-H16)</f>
        <v>11759043.07</v>
      </c>
      <c r="K16" s="8"/>
      <c r="L16" s="8"/>
      <c r="M16" s="8"/>
      <c r="N16" s="8"/>
    </row>
    <row r="17" spans="1:14" s="3" customFormat="1" ht="61.5" customHeight="1">
      <c r="A17" s="8"/>
      <c r="B17" s="8"/>
      <c r="C17" s="8"/>
      <c r="D17" s="26"/>
      <c r="E17" s="49">
        <v>45261</v>
      </c>
      <c r="F17" s="51">
        <v>33192</v>
      </c>
      <c r="G17" s="54" t="s">
        <v>26</v>
      </c>
      <c r="H17" s="56">
        <v>32976.78</v>
      </c>
      <c r="I17" s="27"/>
      <c r="J17" s="20">
        <f>SUM(J16-H17)</f>
        <v>11726066.290000001</v>
      </c>
      <c r="K17" s="8"/>
      <c r="L17" s="8"/>
      <c r="M17" s="8"/>
      <c r="N17" s="8"/>
    </row>
    <row r="18" spans="1:14" s="3" customFormat="1" ht="28.5" customHeight="1">
      <c r="A18" s="8"/>
      <c r="B18" s="8"/>
      <c r="C18" s="8"/>
      <c r="D18" s="26"/>
      <c r="E18" s="49">
        <v>45264</v>
      </c>
      <c r="F18" s="51">
        <v>33193</v>
      </c>
      <c r="G18" s="54" t="s">
        <v>27</v>
      </c>
      <c r="H18" s="55">
        <v>9690.82</v>
      </c>
      <c r="I18" s="27"/>
      <c r="J18" s="20">
        <f aca="true" t="shared" si="0" ref="J18:J77">SUM(J17-H18)</f>
        <v>11716375.47</v>
      </c>
      <c r="K18" s="8"/>
      <c r="L18" s="8"/>
      <c r="M18" s="8"/>
      <c r="N18" s="8"/>
    </row>
    <row r="19" spans="1:14" s="3" customFormat="1" ht="28.5" customHeight="1">
      <c r="A19" s="8"/>
      <c r="B19" s="8"/>
      <c r="C19" s="8"/>
      <c r="D19" s="26"/>
      <c r="E19" s="49">
        <v>45264</v>
      </c>
      <c r="F19" s="51">
        <v>33194</v>
      </c>
      <c r="G19" s="54" t="s">
        <v>28</v>
      </c>
      <c r="H19" s="55">
        <v>3000</v>
      </c>
      <c r="I19" s="27"/>
      <c r="J19" s="20">
        <f t="shared" si="0"/>
        <v>11713375.47</v>
      </c>
      <c r="K19" s="8"/>
      <c r="L19" s="8"/>
      <c r="M19" s="8"/>
      <c r="N19" s="8"/>
    </row>
    <row r="20" spans="1:14" s="3" customFormat="1" ht="42" customHeight="1">
      <c r="A20" s="8"/>
      <c r="B20" s="8"/>
      <c r="C20" s="8"/>
      <c r="D20" s="26"/>
      <c r="E20" s="49">
        <v>45264</v>
      </c>
      <c r="F20" s="51">
        <v>33195</v>
      </c>
      <c r="G20" s="54" t="s">
        <v>29</v>
      </c>
      <c r="H20" s="55">
        <v>4000</v>
      </c>
      <c r="I20" s="27"/>
      <c r="J20" s="20">
        <f t="shared" si="0"/>
        <v>11709375.47</v>
      </c>
      <c r="K20" s="8"/>
      <c r="L20" s="8"/>
      <c r="M20" s="8"/>
      <c r="N20" s="8"/>
    </row>
    <row r="21" spans="1:14" s="3" customFormat="1" ht="36" customHeight="1">
      <c r="A21" s="8"/>
      <c r="B21" s="8"/>
      <c r="C21" s="8"/>
      <c r="D21" s="26"/>
      <c r="E21" s="49">
        <v>45271</v>
      </c>
      <c r="F21" s="51">
        <v>33196</v>
      </c>
      <c r="G21" s="54" t="s">
        <v>30</v>
      </c>
      <c r="H21" s="55">
        <v>5200</v>
      </c>
      <c r="I21" s="27"/>
      <c r="J21" s="20">
        <f t="shared" si="0"/>
        <v>11704175.47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/>
      <c r="E22" s="49" t="s">
        <v>23</v>
      </c>
      <c r="F22" s="51">
        <v>33197</v>
      </c>
      <c r="G22" s="54" t="s">
        <v>31</v>
      </c>
      <c r="H22" s="55">
        <v>30000</v>
      </c>
      <c r="I22" s="27"/>
      <c r="J22" s="20">
        <f t="shared" si="0"/>
        <v>11674175.47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/>
      <c r="E23" s="49">
        <v>45274</v>
      </c>
      <c r="F23" s="51">
        <v>33198</v>
      </c>
      <c r="G23" s="54" t="s">
        <v>32</v>
      </c>
      <c r="H23" s="55">
        <v>50000</v>
      </c>
      <c r="I23" s="27"/>
      <c r="J23" s="20">
        <f t="shared" si="0"/>
        <v>11624175.47</v>
      </c>
      <c r="K23" s="8"/>
      <c r="L23" s="8"/>
      <c r="M23" s="8"/>
      <c r="N23" s="8"/>
    </row>
    <row r="24" spans="1:14" s="3" customFormat="1" ht="46.5" customHeight="1">
      <c r="A24" s="8"/>
      <c r="B24" s="8"/>
      <c r="C24" s="8"/>
      <c r="D24" s="26"/>
      <c r="E24" s="49">
        <v>45279</v>
      </c>
      <c r="F24" s="51">
        <v>33199</v>
      </c>
      <c r="G24" s="54" t="s">
        <v>33</v>
      </c>
      <c r="H24" s="55">
        <v>14012.5</v>
      </c>
      <c r="I24" s="27"/>
      <c r="J24" s="20">
        <f t="shared" si="0"/>
        <v>11610162.97</v>
      </c>
      <c r="K24" s="8"/>
      <c r="L24" s="8"/>
      <c r="M24" s="8"/>
      <c r="N24" s="8"/>
    </row>
    <row r="25" spans="1:14" s="3" customFormat="1" ht="43.5" customHeight="1">
      <c r="A25" s="8"/>
      <c r="B25" s="8"/>
      <c r="C25" s="8"/>
      <c r="D25" s="26"/>
      <c r="E25" s="49">
        <v>45282</v>
      </c>
      <c r="F25" s="51">
        <v>33200</v>
      </c>
      <c r="G25" s="54" t="s">
        <v>34</v>
      </c>
      <c r="H25" s="55">
        <v>8333.33</v>
      </c>
      <c r="I25" s="27"/>
      <c r="J25" s="20">
        <f t="shared" si="0"/>
        <v>11601829.64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6"/>
      <c r="E26" s="49">
        <v>45282</v>
      </c>
      <c r="F26" s="51">
        <v>33201</v>
      </c>
      <c r="G26" s="54" t="s">
        <v>35</v>
      </c>
      <c r="H26" s="55">
        <v>4000</v>
      </c>
      <c r="I26" s="27"/>
      <c r="J26" s="20">
        <f t="shared" si="0"/>
        <v>11597829.64</v>
      </c>
      <c r="K26" s="8"/>
      <c r="L26" s="8"/>
      <c r="M26" s="8"/>
      <c r="N26" s="8"/>
    </row>
    <row r="27" spans="1:14" s="3" customFormat="1" ht="50.25" customHeight="1">
      <c r="A27" s="8"/>
      <c r="B27" s="8"/>
      <c r="C27" s="8"/>
      <c r="D27" s="26"/>
      <c r="E27" s="49">
        <v>45261</v>
      </c>
      <c r="F27" s="51">
        <v>32867036011</v>
      </c>
      <c r="G27" s="54" t="s">
        <v>36</v>
      </c>
      <c r="H27" s="55">
        <v>32753.72</v>
      </c>
      <c r="I27" s="27"/>
      <c r="J27" s="20">
        <f t="shared" si="0"/>
        <v>11565075.92</v>
      </c>
      <c r="K27" s="8"/>
      <c r="L27" s="8"/>
      <c r="M27" s="8"/>
      <c r="N27" s="8"/>
    </row>
    <row r="28" spans="1:14" s="3" customFormat="1" ht="57.75" customHeight="1">
      <c r="A28" s="8"/>
      <c r="B28" s="8"/>
      <c r="C28" s="8"/>
      <c r="D28" s="26"/>
      <c r="E28" s="49">
        <v>45261</v>
      </c>
      <c r="F28" s="51">
        <v>32865052222</v>
      </c>
      <c r="G28" s="54" t="s">
        <v>37</v>
      </c>
      <c r="H28" s="55">
        <v>15300</v>
      </c>
      <c r="I28" s="27"/>
      <c r="J28" s="20">
        <f t="shared" si="0"/>
        <v>11549775.92</v>
      </c>
      <c r="K28" s="8"/>
      <c r="L28" s="8"/>
      <c r="M28" s="8"/>
      <c r="N28" s="8"/>
    </row>
    <row r="29" spans="1:14" s="3" customFormat="1" ht="60.75" customHeight="1">
      <c r="A29" s="8"/>
      <c r="B29" s="8"/>
      <c r="C29" s="8"/>
      <c r="D29" s="26"/>
      <c r="E29" s="49">
        <v>45267</v>
      </c>
      <c r="F29" s="51">
        <v>32947674475</v>
      </c>
      <c r="G29" s="54" t="s">
        <v>38</v>
      </c>
      <c r="H29" s="55">
        <v>195756.05</v>
      </c>
      <c r="I29" s="27"/>
      <c r="J29" s="20">
        <f t="shared" si="0"/>
        <v>11354019.87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/>
      <c r="E30" s="49">
        <v>45272</v>
      </c>
      <c r="F30" s="51">
        <v>33028416902</v>
      </c>
      <c r="G30" s="54" t="s">
        <v>39</v>
      </c>
      <c r="H30" s="55">
        <v>197106</v>
      </c>
      <c r="I30" s="27"/>
      <c r="J30" s="20">
        <f t="shared" si="0"/>
        <v>11156913.87</v>
      </c>
      <c r="K30" s="8"/>
      <c r="L30" s="8"/>
      <c r="M30" s="8"/>
      <c r="N30" s="8"/>
    </row>
    <row r="31" spans="1:14" s="3" customFormat="1" ht="69" customHeight="1">
      <c r="A31" s="8"/>
      <c r="B31" s="8"/>
      <c r="C31" s="8"/>
      <c r="D31" s="26"/>
      <c r="E31" s="49">
        <v>45268</v>
      </c>
      <c r="F31" s="51">
        <v>32974268218</v>
      </c>
      <c r="G31" s="54" t="s">
        <v>40</v>
      </c>
      <c r="H31" s="55">
        <v>507140.44</v>
      </c>
      <c r="I31" s="27"/>
      <c r="J31" s="20">
        <f t="shared" si="0"/>
        <v>10649773.43</v>
      </c>
      <c r="K31" s="8"/>
      <c r="L31" s="8"/>
      <c r="M31" s="8"/>
      <c r="N31" s="8"/>
    </row>
    <row r="32" spans="1:14" s="3" customFormat="1" ht="63" customHeight="1">
      <c r="A32" s="8"/>
      <c r="B32" s="8"/>
      <c r="C32" s="8"/>
      <c r="D32" s="26"/>
      <c r="E32" s="49">
        <v>45272</v>
      </c>
      <c r="F32" s="51">
        <v>33029948823</v>
      </c>
      <c r="G32" s="54" t="s">
        <v>41</v>
      </c>
      <c r="H32" s="55">
        <v>21520</v>
      </c>
      <c r="I32" s="27"/>
      <c r="J32" s="20">
        <f t="shared" si="0"/>
        <v>10628253.43</v>
      </c>
      <c r="K32" s="8"/>
      <c r="L32" s="8"/>
      <c r="M32" s="8"/>
      <c r="N32" s="8"/>
    </row>
    <row r="33" spans="1:14" s="3" customFormat="1" ht="55.5" customHeight="1">
      <c r="A33" s="8"/>
      <c r="B33" s="8"/>
      <c r="C33" s="8"/>
      <c r="D33" s="26"/>
      <c r="E33" s="49">
        <v>45268</v>
      </c>
      <c r="F33" s="51">
        <v>32974225858</v>
      </c>
      <c r="G33" s="54" t="s">
        <v>42</v>
      </c>
      <c r="H33" s="55">
        <v>329609.7</v>
      </c>
      <c r="I33" s="27"/>
      <c r="J33" s="20">
        <f t="shared" si="0"/>
        <v>10298643.73</v>
      </c>
      <c r="K33" s="8"/>
      <c r="L33" s="8"/>
      <c r="M33" s="8"/>
      <c r="N33" s="8"/>
    </row>
    <row r="34" spans="1:14" s="3" customFormat="1" ht="54" customHeight="1">
      <c r="A34" s="8"/>
      <c r="B34" s="8"/>
      <c r="C34" s="8"/>
      <c r="D34" s="26"/>
      <c r="E34" s="49">
        <v>45272</v>
      </c>
      <c r="F34" s="51">
        <v>33021828456</v>
      </c>
      <c r="G34" s="54" t="s">
        <v>43</v>
      </c>
      <c r="H34" s="55">
        <v>172228.35</v>
      </c>
      <c r="I34" s="27"/>
      <c r="J34" s="20">
        <f t="shared" si="0"/>
        <v>10126415.38</v>
      </c>
      <c r="K34" s="8"/>
      <c r="L34" s="8"/>
      <c r="M34" s="8"/>
      <c r="N34" s="8"/>
    </row>
    <row r="35" spans="1:14" s="3" customFormat="1" ht="51.75" customHeight="1">
      <c r="A35" s="8"/>
      <c r="B35" s="8"/>
      <c r="C35" s="8"/>
      <c r="D35" s="26"/>
      <c r="E35" s="49">
        <v>45272</v>
      </c>
      <c r="F35" s="51">
        <v>33021377201</v>
      </c>
      <c r="G35" s="54" t="s">
        <v>44</v>
      </c>
      <c r="H35" s="55">
        <v>29849</v>
      </c>
      <c r="I35" s="27"/>
      <c r="J35" s="20">
        <f t="shared" si="0"/>
        <v>10096566.38</v>
      </c>
      <c r="K35" s="8"/>
      <c r="L35" s="8"/>
      <c r="M35" s="8"/>
      <c r="N35" s="8"/>
    </row>
    <row r="36" spans="1:14" s="3" customFormat="1" ht="36" customHeight="1">
      <c r="A36" s="8"/>
      <c r="B36" s="8"/>
      <c r="C36" s="8"/>
      <c r="D36" s="26"/>
      <c r="E36" s="49">
        <v>45272</v>
      </c>
      <c r="F36" s="51">
        <v>33022028538</v>
      </c>
      <c r="G36" s="54" t="s">
        <v>45</v>
      </c>
      <c r="H36" s="55">
        <v>172570.02</v>
      </c>
      <c r="I36" s="27"/>
      <c r="J36" s="20">
        <f t="shared" si="0"/>
        <v>9923996.360000001</v>
      </c>
      <c r="K36" s="8"/>
      <c r="L36" s="8"/>
      <c r="M36" s="8"/>
      <c r="N36" s="8"/>
    </row>
    <row r="37" spans="1:14" s="3" customFormat="1" ht="59.25" customHeight="1">
      <c r="A37" s="8"/>
      <c r="B37" s="8"/>
      <c r="C37" s="8"/>
      <c r="D37" s="26"/>
      <c r="E37" s="49">
        <v>45274</v>
      </c>
      <c r="F37" s="51">
        <v>33056650544</v>
      </c>
      <c r="G37" s="54" t="s">
        <v>46</v>
      </c>
      <c r="H37" s="55">
        <v>24395.47</v>
      </c>
      <c r="I37" s="27"/>
      <c r="J37" s="20">
        <f t="shared" si="0"/>
        <v>9899600.89</v>
      </c>
      <c r="K37" s="8"/>
      <c r="L37" s="8"/>
      <c r="M37" s="8"/>
      <c r="N37" s="8"/>
    </row>
    <row r="38" spans="1:14" s="3" customFormat="1" ht="46.5" customHeight="1">
      <c r="A38" s="8"/>
      <c r="B38" s="8"/>
      <c r="C38" s="8"/>
      <c r="D38" s="26"/>
      <c r="E38" s="49">
        <v>45267</v>
      </c>
      <c r="F38" s="51">
        <v>32956478929</v>
      </c>
      <c r="G38" s="54" t="s">
        <v>47</v>
      </c>
      <c r="H38" s="55">
        <v>281841.88</v>
      </c>
      <c r="I38" s="27"/>
      <c r="J38" s="20">
        <f t="shared" si="0"/>
        <v>9617759.01</v>
      </c>
      <c r="K38" s="8"/>
      <c r="L38" s="8"/>
      <c r="M38" s="8"/>
      <c r="N38" s="8"/>
    </row>
    <row r="39" spans="1:14" s="3" customFormat="1" ht="36" customHeight="1">
      <c r="A39" s="8"/>
      <c r="B39" s="8"/>
      <c r="C39" s="8"/>
      <c r="D39" s="26"/>
      <c r="E39" s="49">
        <v>45268</v>
      </c>
      <c r="F39" s="51">
        <v>32974173366</v>
      </c>
      <c r="G39" s="54" t="s">
        <v>48</v>
      </c>
      <c r="H39" s="55">
        <v>285000</v>
      </c>
      <c r="I39" s="27"/>
      <c r="J39" s="20">
        <f t="shared" si="0"/>
        <v>9332759.01</v>
      </c>
      <c r="K39" s="8"/>
      <c r="L39" s="8"/>
      <c r="M39" s="8"/>
      <c r="N39" s="8"/>
    </row>
    <row r="40" spans="1:14" s="3" customFormat="1" ht="30" customHeight="1">
      <c r="A40" s="8"/>
      <c r="B40" s="8"/>
      <c r="C40" s="8"/>
      <c r="D40" s="26"/>
      <c r="E40" s="49">
        <v>45272</v>
      </c>
      <c r="F40" s="51">
        <v>33028268107</v>
      </c>
      <c r="G40" s="54" t="s">
        <v>49</v>
      </c>
      <c r="H40" s="55">
        <v>156952.94</v>
      </c>
      <c r="I40" s="27"/>
      <c r="J40" s="20">
        <f t="shared" si="0"/>
        <v>9175806.07</v>
      </c>
      <c r="K40" s="8"/>
      <c r="L40" s="8"/>
      <c r="M40" s="8"/>
      <c r="N40" s="8"/>
    </row>
    <row r="41" spans="1:14" s="3" customFormat="1" ht="36" customHeight="1">
      <c r="A41" s="8"/>
      <c r="B41" s="8"/>
      <c r="C41" s="8"/>
      <c r="D41" s="26"/>
      <c r="E41" s="49">
        <v>45267</v>
      </c>
      <c r="F41" s="51">
        <v>32956558204</v>
      </c>
      <c r="G41" s="54" t="s">
        <v>50</v>
      </c>
      <c r="H41" s="55">
        <v>358773.96</v>
      </c>
      <c r="I41" s="27"/>
      <c r="J41" s="20">
        <f t="shared" si="0"/>
        <v>8817032.11</v>
      </c>
      <c r="K41" s="8"/>
      <c r="L41" s="8"/>
      <c r="M41" s="8"/>
      <c r="N41" s="8"/>
    </row>
    <row r="42" spans="1:14" s="3" customFormat="1" ht="63" customHeight="1">
      <c r="A42" s="8"/>
      <c r="B42" s="8"/>
      <c r="C42" s="8"/>
      <c r="D42" s="26"/>
      <c r="E42" s="49">
        <v>45272</v>
      </c>
      <c r="F42" s="51">
        <v>33027640964</v>
      </c>
      <c r="G42" s="54" t="s">
        <v>51</v>
      </c>
      <c r="H42" s="55">
        <v>479738.8</v>
      </c>
      <c r="I42" s="27"/>
      <c r="J42" s="20">
        <f t="shared" si="0"/>
        <v>8337293.31</v>
      </c>
      <c r="K42" s="8"/>
      <c r="L42" s="8"/>
      <c r="M42" s="8"/>
      <c r="N42" s="8"/>
    </row>
    <row r="43" spans="1:14" s="3" customFormat="1" ht="51.75" customHeight="1">
      <c r="A43" s="8"/>
      <c r="B43" s="8"/>
      <c r="C43" s="8"/>
      <c r="D43" s="26"/>
      <c r="E43" s="49">
        <v>45274</v>
      </c>
      <c r="F43" s="51">
        <v>33060783514</v>
      </c>
      <c r="G43" s="54" t="s">
        <v>52</v>
      </c>
      <c r="H43" s="55">
        <v>49240.67</v>
      </c>
      <c r="I43" s="27"/>
      <c r="J43" s="20">
        <f t="shared" si="0"/>
        <v>8288052.64</v>
      </c>
      <c r="K43" s="8"/>
      <c r="L43" s="8"/>
      <c r="M43" s="8"/>
      <c r="N43" s="8"/>
    </row>
    <row r="44" spans="1:14" s="3" customFormat="1" ht="34.5" customHeight="1">
      <c r="A44" s="8"/>
      <c r="B44" s="8"/>
      <c r="C44" s="8"/>
      <c r="D44" s="26"/>
      <c r="E44" s="49">
        <v>45272</v>
      </c>
      <c r="F44" s="58">
        <v>330220790109</v>
      </c>
      <c r="G44" s="54" t="s">
        <v>53</v>
      </c>
      <c r="H44" s="55">
        <v>79970.1</v>
      </c>
      <c r="I44" s="27"/>
      <c r="J44" s="20">
        <f t="shared" si="0"/>
        <v>8208082.54</v>
      </c>
      <c r="K44" s="8"/>
      <c r="L44" s="8"/>
      <c r="M44" s="8"/>
      <c r="N44" s="8"/>
    </row>
    <row r="45" spans="1:14" s="3" customFormat="1" ht="42" customHeight="1">
      <c r="A45" s="8"/>
      <c r="B45" s="8"/>
      <c r="C45" s="8"/>
      <c r="D45" s="26"/>
      <c r="E45" s="49">
        <v>45272</v>
      </c>
      <c r="F45" s="51">
        <v>33028382763</v>
      </c>
      <c r="G45" s="54" t="s">
        <v>54</v>
      </c>
      <c r="H45" s="55">
        <v>107958</v>
      </c>
      <c r="I45" s="27"/>
      <c r="J45" s="20">
        <f t="shared" si="0"/>
        <v>8100124.54</v>
      </c>
      <c r="K45" s="8"/>
      <c r="L45" s="8"/>
      <c r="M45" s="8"/>
      <c r="N45" s="8"/>
    </row>
    <row r="46" spans="1:14" s="3" customFormat="1" ht="50.25" customHeight="1">
      <c r="A46" s="8"/>
      <c r="B46" s="8"/>
      <c r="C46" s="8"/>
      <c r="D46" s="26"/>
      <c r="E46" s="49">
        <v>45280</v>
      </c>
      <c r="F46" s="51">
        <v>33139508724</v>
      </c>
      <c r="G46" s="57" t="s">
        <v>85</v>
      </c>
      <c r="H46" s="55">
        <v>44550</v>
      </c>
      <c r="I46" s="27"/>
      <c r="J46" s="20">
        <f t="shared" si="0"/>
        <v>8055574.54</v>
      </c>
      <c r="K46" s="8"/>
      <c r="L46" s="8"/>
      <c r="M46" s="8"/>
      <c r="N46" s="8"/>
    </row>
    <row r="47" spans="1:14" s="3" customFormat="1" ht="41.25" customHeight="1">
      <c r="A47" s="8"/>
      <c r="B47" s="8"/>
      <c r="C47" s="8"/>
      <c r="D47" s="26"/>
      <c r="E47" s="49">
        <v>45280</v>
      </c>
      <c r="F47" s="51">
        <v>33139519894</v>
      </c>
      <c r="G47" s="54" t="s">
        <v>55</v>
      </c>
      <c r="H47" s="55">
        <v>6600</v>
      </c>
      <c r="I47" s="27"/>
      <c r="J47" s="20">
        <f t="shared" si="0"/>
        <v>8048974.54</v>
      </c>
      <c r="K47" s="8"/>
      <c r="L47" s="8"/>
      <c r="M47" s="8"/>
      <c r="N47" s="8"/>
    </row>
    <row r="48" spans="1:14" s="3" customFormat="1" ht="46.5" customHeight="1">
      <c r="A48" s="8"/>
      <c r="B48" s="8"/>
      <c r="C48" s="8"/>
      <c r="D48" s="26"/>
      <c r="E48" s="49">
        <v>45274</v>
      </c>
      <c r="F48" s="51">
        <v>33056608054</v>
      </c>
      <c r="G48" s="54" t="s">
        <v>56</v>
      </c>
      <c r="H48" s="55">
        <v>36578.1</v>
      </c>
      <c r="I48" s="27"/>
      <c r="J48" s="20">
        <f t="shared" si="0"/>
        <v>8012396.44</v>
      </c>
      <c r="K48" s="8"/>
      <c r="L48" s="8"/>
      <c r="M48" s="8"/>
      <c r="N48" s="8"/>
    </row>
    <row r="49" spans="1:14" s="3" customFormat="1" ht="43.5" customHeight="1">
      <c r="A49" s="8"/>
      <c r="B49" s="8"/>
      <c r="C49" s="8"/>
      <c r="D49" s="26"/>
      <c r="E49" s="49">
        <v>45282</v>
      </c>
      <c r="F49" s="51">
        <v>33180844812</v>
      </c>
      <c r="G49" s="54" t="s">
        <v>57</v>
      </c>
      <c r="H49" s="55">
        <v>79968.5</v>
      </c>
      <c r="I49" s="27"/>
      <c r="J49" s="20">
        <f t="shared" si="0"/>
        <v>7932427.94</v>
      </c>
      <c r="K49" s="8"/>
      <c r="L49" s="8"/>
      <c r="M49" s="8"/>
      <c r="N49" s="8"/>
    </row>
    <row r="50" spans="1:14" s="3" customFormat="1" ht="54.75" customHeight="1">
      <c r="A50" s="8"/>
      <c r="B50" s="8"/>
      <c r="C50" s="8"/>
      <c r="D50" s="26"/>
      <c r="E50" s="49">
        <v>45280</v>
      </c>
      <c r="F50" s="51">
        <v>33139828818</v>
      </c>
      <c r="G50" s="54" t="s">
        <v>58</v>
      </c>
      <c r="H50" s="55">
        <v>197986.897</v>
      </c>
      <c r="I50" s="27"/>
      <c r="J50" s="20">
        <f t="shared" si="0"/>
        <v>7734441.0430000005</v>
      </c>
      <c r="K50" s="8"/>
      <c r="L50" s="8"/>
      <c r="M50" s="8"/>
      <c r="N50" s="8"/>
    </row>
    <row r="51" spans="1:14" s="3" customFormat="1" ht="54.75" customHeight="1">
      <c r="A51" s="8"/>
      <c r="B51" s="8"/>
      <c r="C51" s="8"/>
      <c r="D51" s="26"/>
      <c r="E51" s="49">
        <v>45286</v>
      </c>
      <c r="F51" s="51">
        <v>33230065950</v>
      </c>
      <c r="G51" s="54" t="s">
        <v>59</v>
      </c>
      <c r="H51" s="55">
        <v>41533.6</v>
      </c>
      <c r="I51" s="36"/>
      <c r="J51" s="20">
        <f t="shared" si="0"/>
        <v>7692907.443000001</v>
      </c>
      <c r="K51" s="8"/>
      <c r="L51" s="8"/>
      <c r="M51" s="8"/>
      <c r="N51" s="8"/>
    </row>
    <row r="52" spans="1:14" s="3" customFormat="1" ht="72" customHeight="1">
      <c r="A52" s="8"/>
      <c r="B52" s="8"/>
      <c r="C52" s="8"/>
      <c r="D52" s="26"/>
      <c r="E52" s="49">
        <v>45280</v>
      </c>
      <c r="F52" s="51">
        <v>33139965194</v>
      </c>
      <c r="G52" s="54" t="s">
        <v>60</v>
      </c>
      <c r="H52" s="55">
        <v>125360.19</v>
      </c>
      <c r="I52" s="27"/>
      <c r="J52" s="20">
        <f t="shared" si="0"/>
        <v>7567547.2530000005</v>
      </c>
      <c r="K52" s="8"/>
      <c r="L52" s="8"/>
      <c r="M52" s="8"/>
      <c r="N52" s="8"/>
    </row>
    <row r="53" spans="1:14" s="3" customFormat="1" ht="72" customHeight="1">
      <c r="A53" s="8"/>
      <c r="B53" s="8"/>
      <c r="C53" s="8"/>
      <c r="D53" s="26"/>
      <c r="E53" s="49">
        <v>45280</v>
      </c>
      <c r="F53" s="51">
        <v>33139784488</v>
      </c>
      <c r="G53" s="54" t="s">
        <v>61</v>
      </c>
      <c r="H53" s="55">
        <v>353202.5</v>
      </c>
      <c r="I53" s="27"/>
      <c r="J53" s="20">
        <f t="shared" si="0"/>
        <v>7214344.7530000005</v>
      </c>
      <c r="K53" s="8"/>
      <c r="L53" s="8"/>
      <c r="M53" s="8"/>
      <c r="N53" s="8"/>
    </row>
    <row r="54" spans="1:14" s="3" customFormat="1" ht="72" customHeight="1">
      <c r="A54" s="8"/>
      <c r="B54" s="8"/>
      <c r="C54" s="8"/>
      <c r="D54" s="26"/>
      <c r="E54" s="49">
        <v>45282</v>
      </c>
      <c r="F54" s="51">
        <v>33180935928</v>
      </c>
      <c r="G54" s="54" t="s">
        <v>62</v>
      </c>
      <c r="H54" s="55">
        <v>42908.7545</v>
      </c>
      <c r="I54" s="27"/>
      <c r="J54" s="20">
        <f t="shared" si="0"/>
        <v>7171435.998500001</v>
      </c>
      <c r="K54" s="8"/>
      <c r="L54" s="8"/>
      <c r="M54" s="8"/>
      <c r="N54" s="8"/>
    </row>
    <row r="55" spans="1:14" s="3" customFormat="1" ht="72" customHeight="1">
      <c r="A55" s="8"/>
      <c r="B55" s="8"/>
      <c r="C55" s="8"/>
      <c r="D55" s="26"/>
      <c r="E55" s="49">
        <v>45278</v>
      </c>
      <c r="F55" s="52"/>
      <c r="G55" s="54" t="s">
        <v>63</v>
      </c>
      <c r="H55" s="55">
        <v>1289089.2</v>
      </c>
      <c r="I55" s="27"/>
      <c r="J55" s="20">
        <f t="shared" si="0"/>
        <v>5882346.7985000005</v>
      </c>
      <c r="K55" s="8"/>
      <c r="L55" s="8"/>
      <c r="M55" s="8"/>
      <c r="N55" s="8"/>
    </row>
    <row r="56" spans="1:14" s="3" customFormat="1" ht="72" customHeight="1">
      <c r="A56" s="8"/>
      <c r="B56" s="8"/>
      <c r="C56" s="8"/>
      <c r="D56" s="26"/>
      <c r="E56" s="49">
        <v>45278</v>
      </c>
      <c r="F56" s="51">
        <v>33114222020</v>
      </c>
      <c r="G56" s="54" t="s">
        <v>64</v>
      </c>
      <c r="H56" s="55">
        <v>7205.77</v>
      </c>
      <c r="I56" s="27"/>
      <c r="J56" s="20">
        <f t="shared" si="0"/>
        <v>5875141.028500001</v>
      </c>
      <c r="K56" s="8"/>
      <c r="L56" s="8"/>
      <c r="M56" s="8"/>
      <c r="N56" s="8"/>
    </row>
    <row r="57" spans="1:14" s="3" customFormat="1" ht="72" customHeight="1">
      <c r="A57" s="8"/>
      <c r="B57" s="8"/>
      <c r="C57" s="8"/>
      <c r="D57" s="26"/>
      <c r="E57" s="49">
        <v>45280</v>
      </c>
      <c r="F57" s="51">
        <v>33139477272</v>
      </c>
      <c r="G57" s="54" t="s">
        <v>65</v>
      </c>
      <c r="H57" s="55">
        <v>38902.5</v>
      </c>
      <c r="I57" s="27"/>
      <c r="J57" s="20">
        <f t="shared" si="0"/>
        <v>5836238.528500001</v>
      </c>
      <c r="K57" s="8"/>
      <c r="L57" s="8"/>
      <c r="M57" s="8"/>
      <c r="N57" s="8"/>
    </row>
    <row r="58" spans="1:14" s="3" customFormat="1" ht="72" customHeight="1">
      <c r="A58" s="8"/>
      <c r="B58" s="8"/>
      <c r="C58" s="8"/>
      <c r="D58" s="26"/>
      <c r="E58" s="49">
        <v>45282</v>
      </c>
      <c r="F58" s="51">
        <v>33186242316</v>
      </c>
      <c r="G58" s="54" t="s">
        <v>66</v>
      </c>
      <c r="H58" s="55">
        <v>247430</v>
      </c>
      <c r="I58" s="27"/>
      <c r="J58" s="20">
        <f t="shared" si="0"/>
        <v>5588808.528500001</v>
      </c>
      <c r="K58" s="8"/>
      <c r="L58" s="8"/>
      <c r="M58" s="8"/>
      <c r="N58" s="8"/>
    </row>
    <row r="59" spans="1:14" s="3" customFormat="1" ht="72" customHeight="1">
      <c r="A59" s="8"/>
      <c r="B59" s="8"/>
      <c r="C59" s="8"/>
      <c r="D59" s="26"/>
      <c r="E59" s="49">
        <v>45272</v>
      </c>
      <c r="F59" s="51">
        <v>33029841404</v>
      </c>
      <c r="G59" s="54" t="s">
        <v>67</v>
      </c>
      <c r="H59" s="55">
        <v>159600</v>
      </c>
      <c r="I59" s="27"/>
      <c r="J59" s="20">
        <f t="shared" si="0"/>
        <v>5429208.528500001</v>
      </c>
      <c r="K59" s="8"/>
      <c r="L59" s="8"/>
      <c r="M59" s="8"/>
      <c r="N59" s="8"/>
    </row>
    <row r="60" spans="1:14" s="3" customFormat="1" ht="72" customHeight="1">
      <c r="A60" s="8"/>
      <c r="B60" s="8"/>
      <c r="C60" s="8"/>
      <c r="D60" s="26"/>
      <c r="E60" s="50">
        <v>45287</v>
      </c>
      <c r="F60" s="53">
        <v>33255754879</v>
      </c>
      <c r="G60" s="54" t="s">
        <v>68</v>
      </c>
      <c r="H60" s="55">
        <v>394451.43</v>
      </c>
      <c r="I60" s="27"/>
      <c r="J60" s="20">
        <f t="shared" si="0"/>
        <v>5034757.098500001</v>
      </c>
      <c r="K60" s="8"/>
      <c r="L60" s="8"/>
      <c r="M60" s="8"/>
      <c r="N60" s="8"/>
    </row>
    <row r="61" spans="1:14" s="3" customFormat="1" ht="72" customHeight="1">
      <c r="A61" s="8"/>
      <c r="B61" s="8"/>
      <c r="C61" s="8"/>
      <c r="D61" s="26"/>
      <c r="E61" s="50">
        <v>45272</v>
      </c>
      <c r="F61" s="53" t="s">
        <v>24</v>
      </c>
      <c r="G61" s="54" t="s">
        <v>69</v>
      </c>
      <c r="H61" s="55">
        <v>1140633.3</v>
      </c>
      <c r="I61" s="27"/>
      <c r="J61" s="20">
        <f t="shared" si="0"/>
        <v>3894123.7985000014</v>
      </c>
      <c r="K61" s="8"/>
      <c r="L61" s="8"/>
      <c r="M61" s="8"/>
      <c r="N61" s="8"/>
    </row>
    <row r="62" spans="1:14" s="3" customFormat="1" ht="72" customHeight="1">
      <c r="A62" s="8"/>
      <c r="B62" s="8"/>
      <c r="C62" s="8"/>
      <c r="D62" s="26"/>
      <c r="E62" s="50">
        <v>45274</v>
      </c>
      <c r="F62" s="53"/>
      <c r="G62" s="54" t="s">
        <v>70</v>
      </c>
      <c r="H62" s="55">
        <v>256833.33</v>
      </c>
      <c r="I62" s="27"/>
      <c r="J62" s="20">
        <f t="shared" si="0"/>
        <v>3637290.4685000014</v>
      </c>
      <c r="K62" s="8"/>
      <c r="L62" s="8"/>
      <c r="M62" s="8"/>
      <c r="N62" s="8"/>
    </row>
    <row r="63" spans="1:14" s="3" customFormat="1" ht="72" customHeight="1">
      <c r="A63" s="8"/>
      <c r="B63" s="8"/>
      <c r="C63" s="8"/>
      <c r="D63" s="26"/>
      <c r="E63" s="50">
        <v>45287</v>
      </c>
      <c r="F63" s="53"/>
      <c r="G63" s="54" t="s">
        <v>71</v>
      </c>
      <c r="H63" s="55">
        <v>247000</v>
      </c>
      <c r="I63" s="27"/>
      <c r="J63" s="20">
        <f t="shared" si="0"/>
        <v>3390290.4685000014</v>
      </c>
      <c r="K63" s="8"/>
      <c r="L63" s="8"/>
      <c r="M63" s="8"/>
      <c r="N63" s="8"/>
    </row>
    <row r="64" spans="1:14" s="3" customFormat="1" ht="72" customHeight="1">
      <c r="A64" s="8"/>
      <c r="B64" s="8"/>
      <c r="C64" s="8"/>
      <c r="D64" s="26"/>
      <c r="E64" s="50">
        <v>45287</v>
      </c>
      <c r="F64" s="53">
        <v>87.4</v>
      </c>
      <c r="G64" s="54" t="s">
        <v>72</v>
      </c>
      <c r="H64" s="55">
        <v>1185300</v>
      </c>
      <c r="I64" s="27"/>
      <c r="J64" s="20">
        <f t="shared" si="0"/>
        <v>2204990.4685000014</v>
      </c>
      <c r="K64" s="8"/>
      <c r="L64" s="8"/>
      <c r="M64" s="8"/>
      <c r="N64" s="8"/>
    </row>
    <row r="65" spans="1:14" s="3" customFormat="1" ht="72" customHeight="1">
      <c r="A65" s="8"/>
      <c r="B65" s="8"/>
      <c r="C65" s="8"/>
      <c r="D65" s="26"/>
      <c r="E65" s="50">
        <v>45288</v>
      </c>
      <c r="F65" s="53">
        <v>33272368966</v>
      </c>
      <c r="G65" s="54" t="s">
        <v>73</v>
      </c>
      <c r="H65" s="55">
        <v>36404.2</v>
      </c>
      <c r="I65" s="27"/>
      <c r="J65" s="20">
        <f t="shared" si="0"/>
        <v>2168586.268500001</v>
      </c>
      <c r="K65" s="8"/>
      <c r="L65" s="8"/>
      <c r="M65" s="8"/>
      <c r="N65" s="8"/>
    </row>
    <row r="66" spans="1:14" s="3" customFormat="1" ht="72" customHeight="1">
      <c r="A66" s="8"/>
      <c r="B66" s="8"/>
      <c r="C66" s="8"/>
      <c r="D66" s="26"/>
      <c r="E66" s="50">
        <v>45289</v>
      </c>
      <c r="F66" s="53">
        <v>33285403617</v>
      </c>
      <c r="G66" s="54" t="s">
        <v>74</v>
      </c>
      <c r="H66" s="55">
        <v>381755</v>
      </c>
      <c r="I66" s="27"/>
      <c r="J66" s="20">
        <f t="shared" si="0"/>
        <v>1786831.2685000012</v>
      </c>
      <c r="K66" s="8"/>
      <c r="L66" s="8"/>
      <c r="M66" s="8"/>
      <c r="N66" s="8"/>
    </row>
    <row r="67" spans="1:14" s="3" customFormat="1" ht="72" customHeight="1">
      <c r="A67" s="8"/>
      <c r="B67" s="8"/>
      <c r="C67" s="8"/>
      <c r="D67" s="26"/>
      <c r="E67" s="50">
        <v>45289</v>
      </c>
      <c r="F67" s="53">
        <v>33285282701</v>
      </c>
      <c r="G67" s="54" t="s">
        <v>75</v>
      </c>
      <c r="H67" s="55">
        <v>522902.6</v>
      </c>
      <c r="I67" s="27"/>
      <c r="J67" s="20">
        <f t="shared" si="0"/>
        <v>1263928.668500001</v>
      </c>
      <c r="K67" s="8"/>
      <c r="L67" s="8"/>
      <c r="M67" s="8"/>
      <c r="N67" s="8"/>
    </row>
    <row r="68" spans="1:14" s="3" customFormat="1" ht="72" customHeight="1">
      <c r="A68" s="8"/>
      <c r="B68" s="8"/>
      <c r="C68" s="8"/>
      <c r="D68" s="26"/>
      <c r="E68" s="50">
        <v>45288</v>
      </c>
      <c r="F68" s="53">
        <v>33272408248</v>
      </c>
      <c r="G68" s="54" t="s">
        <v>76</v>
      </c>
      <c r="H68" s="55">
        <v>590688.82</v>
      </c>
      <c r="I68" s="27"/>
      <c r="J68" s="20">
        <f t="shared" si="0"/>
        <v>673239.8485000011</v>
      </c>
      <c r="K68" s="8"/>
      <c r="L68" s="8"/>
      <c r="M68" s="8"/>
      <c r="N68" s="8"/>
    </row>
    <row r="69" spans="1:14" s="3" customFormat="1" ht="72" customHeight="1">
      <c r="A69" s="8"/>
      <c r="B69" s="8"/>
      <c r="C69" s="8"/>
      <c r="D69" s="26"/>
      <c r="E69" s="50">
        <v>45289</v>
      </c>
      <c r="F69" s="53">
        <v>33285622250</v>
      </c>
      <c r="G69" s="54" t="s">
        <v>77</v>
      </c>
      <c r="H69" s="55">
        <v>858789.5</v>
      </c>
      <c r="I69" s="27"/>
      <c r="J69" s="20">
        <f t="shared" si="0"/>
        <v>-185549.65149999887</v>
      </c>
      <c r="K69" s="8"/>
      <c r="L69" s="8"/>
      <c r="M69" s="8"/>
      <c r="N69" s="8"/>
    </row>
    <row r="70" spans="1:14" s="3" customFormat="1" ht="72" customHeight="1">
      <c r="A70" s="8"/>
      <c r="B70" s="8"/>
      <c r="C70" s="8"/>
      <c r="D70" s="26"/>
      <c r="E70" s="50">
        <v>45289</v>
      </c>
      <c r="F70" s="53">
        <v>33285578227</v>
      </c>
      <c r="G70" s="54" t="s">
        <v>78</v>
      </c>
      <c r="H70" s="55">
        <v>475000</v>
      </c>
      <c r="I70" s="27"/>
      <c r="J70" s="20">
        <f t="shared" si="0"/>
        <v>-660549.6514999989</v>
      </c>
      <c r="K70" s="8"/>
      <c r="L70" s="8"/>
      <c r="M70" s="8"/>
      <c r="N70" s="8"/>
    </row>
    <row r="71" spans="1:14" s="3" customFormat="1" ht="72" customHeight="1">
      <c r="A71" s="8"/>
      <c r="B71" s="8"/>
      <c r="C71" s="8"/>
      <c r="D71" s="26"/>
      <c r="E71" s="50">
        <v>45288</v>
      </c>
      <c r="F71" s="53">
        <v>3327337103</v>
      </c>
      <c r="G71" s="54" t="s">
        <v>79</v>
      </c>
      <c r="H71" s="55">
        <v>285000</v>
      </c>
      <c r="I71" s="27"/>
      <c r="J71" s="20">
        <f t="shared" si="0"/>
        <v>-945549.6514999989</v>
      </c>
      <c r="K71" s="8"/>
      <c r="L71" s="8"/>
      <c r="M71" s="8"/>
      <c r="N71" s="8"/>
    </row>
    <row r="72" spans="1:14" s="3" customFormat="1" ht="72" customHeight="1">
      <c r="A72" s="8"/>
      <c r="B72" s="8"/>
      <c r="C72" s="8"/>
      <c r="D72" s="26"/>
      <c r="E72" s="50">
        <v>45289</v>
      </c>
      <c r="F72" s="53">
        <v>33285445430</v>
      </c>
      <c r="G72" s="54" t="s">
        <v>80</v>
      </c>
      <c r="H72" s="55">
        <v>404851</v>
      </c>
      <c r="I72" s="27"/>
      <c r="J72" s="20">
        <f t="shared" si="0"/>
        <v>-1350400.6514999988</v>
      </c>
      <c r="K72" s="8"/>
      <c r="L72" s="8"/>
      <c r="M72" s="8"/>
      <c r="N72" s="8"/>
    </row>
    <row r="73" spans="1:14" s="3" customFormat="1" ht="72" customHeight="1">
      <c r="A73" s="8"/>
      <c r="B73" s="8"/>
      <c r="C73" s="8"/>
      <c r="D73" s="26"/>
      <c r="E73" s="50">
        <v>45288</v>
      </c>
      <c r="F73" s="53">
        <v>33272300095</v>
      </c>
      <c r="G73" s="54" t="s">
        <v>81</v>
      </c>
      <c r="H73" s="55">
        <v>89039</v>
      </c>
      <c r="I73" s="27"/>
      <c r="J73" s="20">
        <f>SUM(J72+H73)</f>
        <v>-1261361.6514999988</v>
      </c>
      <c r="K73" s="8"/>
      <c r="L73" s="8"/>
      <c r="M73" s="8"/>
      <c r="N73" s="8"/>
    </row>
    <row r="74" spans="1:14" s="3" customFormat="1" ht="72" customHeight="1">
      <c r="A74" s="8"/>
      <c r="B74" s="8"/>
      <c r="C74" s="8"/>
      <c r="D74" s="26"/>
      <c r="E74" s="50">
        <v>45289</v>
      </c>
      <c r="F74" s="53">
        <v>33285520959</v>
      </c>
      <c r="G74" s="54" t="s">
        <v>82</v>
      </c>
      <c r="H74" s="55">
        <v>817616.9</v>
      </c>
      <c r="I74" s="27"/>
      <c r="J74" s="20">
        <f>SUM(J73+H74)</f>
        <v>-443744.75149999873</v>
      </c>
      <c r="K74" s="8"/>
      <c r="L74" s="8"/>
      <c r="M74" s="8"/>
      <c r="N74" s="8"/>
    </row>
    <row r="75" spans="1:14" s="3" customFormat="1" ht="72" customHeight="1">
      <c r="A75" s="8"/>
      <c r="B75" s="8"/>
      <c r="C75" s="8"/>
      <c r="D75" s="26"/>
      <c r="E75" s="50"/>
      <c r="F75" s="53"/>
      <c r="G75" s="60" t="s">
        <v>21</v>
      </c>
      <c r="H75" s="55"/>
      <c r="I75" s="59">
        <v>11000000</v>
      </c>
      <c r="J75" s="20">
        <f>SUM(J74+H75+I75)</f>
        <v>10556255.2485</v>
      </c>
      <c r="K75" s="8"/>
      <c r="L75" s="8"/>
      <c r="M75" s="8"/>
      <c r="N75" s="8"/>
    </row>
    <row r="76" spans="1:14" s="3" customFormat="1" ht="72" customHeight="1">
      <c r="A76" s="8"/>
      <c r="B76" s="8"/>
      <c r="C76" s="8"/>
      <c r="D76" s="26"/>
      <c r="E76" s="50">
        <v>45289</v>
      </c>
      <c r="F76" s="53">
        <v>33286231833</v>
      </c>
      <c r="G76" s="54" t="s">
        <v>83</v>
      </c>
      <c r="H76" s="55">
        <v>685371.48</v>
      </c>
      <c r="I76" s="27"/>
      <c r="J76" s="20">
        <f>SUM(J75-H76)</f>
        <v>9870883.7685</v>
      </c>
      <c r="K76" s="8"/>
      <c r="L76" s="8"/>
      <c r="M76" s="8"/>
      <c r="N76" s="8"/>
    </row>
    <row r="77" spans="1:14" s="3" customFormat="1" ht="56.25" customHeight="1">
      <c r="A77" s="8"/>
      <c r="B77" s="8"/>
      <c r="C77" s="8"/>
      <c r="D77" s="26"/>
      <c r="E77" s="50">
        <v>45289</v>
      </c>
      <c r="F77" s="53">
        <v>33281419789</v>
      </c>
      <c r="G77" s="54" t="s">
        <v>84</v>
      </c>
      <c r="H77" s="55">
        <v>19653.81</v>
      </c>
      <c r="I77" s="27"/>
      <c r="J77" s="20">
        <f>SUM(J76-H77)</f>
        <v>9851229.9585</v>
      </c>
      <c r="K77" s="8"/>
      <c r="L77" s="8"/>
      <c r="M77" s="8"/>
      <c r="N77" s="8"/>
    </row>
    <row r="78" spans="4:10" s="8" customFormat="1" ht="21.75" customHeight="1">
      <c r="D78" s="21"/>
      <c r="E78" s="28"/>
      <c r="F78" s="28"/>
      <c r="G78" s="23" t="s">
        <v>9</v>
      </c>
      <c r="H78" s="22">
        <f>SUM(H16:H77)</f>
        <v>15016125.8315</v>
      </c>
      <c r="I78" s="22">
        <f>SUM(I16:I77)</f>
        <v>11000000</v>
      </c>
      <c r="J78" s="61" t="s">
        <v>86</v>
      </c>
    </row>
    <row r="79" spans="4:96" ht="24" customHeight="1">
      <c r="D79" s="5"/>
      <c r="G79" s="5"/>
      <c r="H79" s="9"/>
      <c r="I79" s="9"/>
      <c r="J79" s="9"/>
      <c r="K79" s="14"/>
      <c r="L79" s="14"/>
      <c r="M79" s="14"/>
      <c r="N79" s="14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</row>
    <row r="80" spans="4:96" ht="24" customHeight="1">
      <c r="D80" s="29"/>
      <c r="E80" s="30"/>
      <c r="F80" s="30"/>
      <c r="G80" s="29"/>
      <c r="H80" s="31"/>
      <c r="I80" s="31"/>
      <c r="J80" s="31"/>
      <c r="K80" s="14"/>
      <c r="L80" s="14"/>
      <c r="M80" s="14"/>
      <c r="N80" s="14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</row>
    <row r="81" spans="4:10" ht="24" customHeight="1">
      <c r="D81" s="32" t="s">
        <v>18</v>
      </c>
      <c r="E81" s="30"/>
      <c r="F81" s="30"/>
      <c r="G81" s="32"/>
      <c r="H81" s="33" t="s">
        <v>19</v>
      </c>
      <c r="I81" s="33"/>
      <c r="J81" s="33"/>
    </row>
    <row r="82" spans="4:10" ht="24" customHeight="1">
      <c r="D82" s="34" t="s">
        <v>14</v>
      </c>
      <c r="E82" s="30"/>
      <c r="F82" s="30"/>
      <c r="G82" s="32"/>
      <c r="H82" s="33" t="s">
        <v>16</v>
      </c>
      <c r="I82" s="33"/>
      <c r="J82" s="33"/>
    </row>
    <row r="83" spans="4:10" ht="24" customHeight="1">
      <c r="D83" s="34" t="s">
        <v>15</v>
      </c>
      <c r="E83" s="30"/>
      <c r="F83" s="30"/>
      <c r="G83" s="32"/>
      <c r="H83" s="33" t="s">
        <v>17</v>
      </c>
      <c r="I83" s="33"/>
      <c r="J83" s="33"/>
    </row>
    <row r="84" spans="4:10" ht="24" customHeight="1">
      <c r="D84" s="34"/>
      <c r="E84" s="30"/>
      <c r="F84" s="30"/>
      <c r="G84" s="32"/>
      <c r="H84" s="33"/>
      <c r="I84" s="33"/>
      <c r="J84" s="33"/>
    </row>
    <row r="85" spans="4:10" ht="24" customHeight="1">
      <c r="D85" s="45"/>
      <c r="E85" s="45"/>
      <c r="F85" s="45"/>
      <c r="G85" s="45"/>
      <c r="H85" s="45"/>
      <c r="I85" s="45"/>
      <c r="J85" s="33"/>
    </row>
    <row r="86" spans="4:10" ht="24" customHeight="1">
      <c r="D86" s="46"/>
      <c r="E86" s="46"/>
      <c r="F86" s="46"/>
      <c r="G86" s="46"/>
      <c r="H86" s="46"/>
      <c r="I86" s="46"/>
      <c r="J86" s="4"/>
    </row>
    <row r="87" spans="4:10" ht="24" customHeight="1">
      <c r="D87" s="7"/>
      <c r="E87" s="6"/>
      <c r="F87" s="3"/>
      <c r="G87" s="3"/>
      <c r="H87" s="4"/>
      <c r="I87" s="4"/>
      <c r="J87" s="4"/>
    </row>
    <row r="88" spans="4:10" ht="24" customHeight="1">
      <c r="D88" s="7"/>
      <c r="E88" s="6"/>
      <c r="F88" s="3"/>
      <c r="G88" s="3"/>
      <c r="H88" s="4"/>
      <c r="I88" s="4"/>
      <c r="J88" s="4"/>
    </row>
    <row r="89" spans="4:10" ht="24" customHeight="1">
      <c r="D89" s="5"/>
      <c r="E89" s="6"/>
      <c r="F89" s="3"/>
      <c r="G89" s="3"/>
      <c r="H89" s="4"/>
      <c r="I89" s="4"/>
      <c r="J89" s="4"/>
    </row>
    <row r="90" spans="4:10" ht="24" customHeight="1">
      <c r="D90" s="47"/>
      <c r="E90" s="47"/>
      <c r="F90" s="47"/>
      <c r="G90" s="47"/>
      <c r="H90" s="47"/>
      <c r="I90" s="47"/>
      <c r="J90" s="47"/>
    </row>
    <row r="91" spans="4:10" ht="24" customHeight="1">
      <c r="D91" s="48"/>
      <c r="E91" s="48"/>
      <c r="F91" s="48"/>
      <c r="G91" s="48"/>
      <c r="H91" s="48"/>
      <c r="I91" s="48"/>
      <c r="J91" s="48"/>
    </row>
    <row r="92" spans="4:10" ht="24" customHeight="1">
      <c r="D92" s="44"/>
      <c r="E92" s="44"/>
      <c r="F92" s="44"/>
      <c r="G92" s="44"/>
      <c r="H92" s="44"/>
      <c r="I92" s="44"/>
      <c r="J92" s="44"/>
    </row>
    <row r="93" spans="4:10" ht="24" customHeight="1">
      <c r="D93" s="44"/>
      <c r="E93" s="44"/>
      <c r="F93" s="44"/>
      <c r="G93" s="44"/>
      <c r="H93" s="44"/>
      <c r="I93" s="44"/>
      <c r="J93" s="44"/>
    </row>
    <row r="94" spans="4:10" ht="24" customHeight="1">
      <c r="D94" s="44"/>
      <c r="E94" s="44"/>
      <c r="F94" s="44"/>
      <c r="G94" s="44"/>
      <c r="H94" s="44"/>
      <c r="I94" s="44"/>
      <c r="J94" s="44"/>
    </row>
    <row r="95" spans="4:10" ht="20.25">
      <c r="D95" s="44"/>
      <c r="E95" s="44"/>
      <c r="F95" s="44"/>
      <c r="G95" s="44"/>
      <c r="H95" s="44"/>
      <c r="I95" s="44"/>
      <c r="J95" s="44"/>
    </row>
    <row r="96" spans="4:10" ht="12.75">
      <c r="D96" s="10"/>
      <c r="E96" s="10"/>
      <c r="F96" s="10"/>
      <c r="G96" s="10"/>
      <c r="H96" s="10"/>
      <c r="I96" s="10"/>
      <c r="J96" s="10"/>
    </row>
    <row r="97" spans="4:10" ht="12.75">
      <c r="D97" s="10"/>
      <c r="E97" s="10"/>
      <c r="F97" s="10"/>
      <c r="G97" s="10"/>
      <c r="H97" s="10"/>
      <c r="I97" s="10"/>
      <c r="J97" s="10"/>
    </row>
    <row r="98" spans="4:10" ht="12.75">
      <c r="D98" s="10"/>
      <c r="E98" s="10"/>
      <c r="F98" s="10"/>
      <c r="G98" s="10"/>
      <c r="H98" s="10"/>
      <c r="I98" s="10"/>
      <c r="J98" s="10"/>
    </row>
    <row r="99" spans="4:10" ht="12.75">
      <c r="D99" s="10"/>
      <c r="E99" s="10"/>
      <c r="F99" s="10"/>
      <c r="G99" s="10"/>
      <c r="H99" s="10"/>
      <c r="I99" s="10"/>
      <c r="J99" s="10"/>
    </row>
    <row r="100" spans="4:10" ht="12.75">
      <c r="D100" s="10"/>
      <c r="E100" s="10"/>
      <c r="F100" s="10"/>
      <c r="G100" s="10"/>
      <c r="H100" s="10"/>
      <c r="I100" s="10"/>
      <c r="J100" s="10"/>
    </row>
    <row r="101" spans="4:10" ht="12.75">
      <c r="D101" s="10"/>
      <c r="E101" s="10"/>
      <c r="F101" s="10"/>
      <c r="G101" s="10"/>
      <c r="H101" s="10"/>
      <c r="I101" s="10"/>
      <c r="J101" s="10"/>
    </row>
    <row r="102" spans="4:10" ht="12.75">
      <c r="D102" s="10"/>
      <c r="E102" s="10"/>
      <c r="F102" s="10"/>
      <c r="G102" s="10"/>
      <c r="H102" s="10"/>
      <c r="I102" s="10"/>
      <c r="J102" s="10"/>
    </row>
    <row r="103" spans="4:10" ht="12.75">
      <c r="D103" s="10"/>
      <c r="E103" s="10"/>
      <c r="F103" s="10"/>
      <c r="G103" s="10"/>
      <c r="H103" s="10"/>
      <c r="I103" s="10"/>
      <c r="J103" s="10"/>
    </row>
    <row r="104" spans="4:10" ht="12.75">
      <c r="D104" s="10"/>
      <c r="E104" s="10"/>
      <c r="F104" s="10"/>
      <c r="G104" s="10"/>
      <c r="H104" s="10"/>
      <c r="I104" s="10"/>
      <c r="J104" s="10"/>
    </row>
    <row r="105" spans="4:10" ht="12.75">
      <c r="D105" s="10"/>
      <c r="E105" s="10"/>
      <c r="F105" s="10"/>
      <c r="G105" s="10"/>
      <c r="H105" s="10"/>
      <c r="I105" s="10"/>
      <c r="J105" s="10"/>
    </row>
    <row r="106" spans="4:10" ht="12.75">
      <c r="D106" s="10"/>
      <c r="E106" s="10"/>
      <c r="F106" s="10"/>
      <c r="G106" s="10"/>
      <c r="H106" s="10"/>
      <c r="I106" s="10"/>
      <c r="J106" s="10"/>
    </row>
    <row r="107" spans="4:10" ht="12.75">
      <c r="D107" s="10"/>
      <c r="E107" s="10"/>
      <c r="F107" s="10"/>
      <c r="G107" s="10"/>
      <c r="H107" s="10"/>
      <c r="I107" s="10"/>
      <c r="J107" s="10"/>
    </row>
    <row r="126" ht="13.5" thickBot="1"/>
    <row r="127" ht="15">
      <c r="D127" s="2"/>
    </row>
  </sheetData>
  <sheetProtection/>
  <mergeCells count="16">
    <mergeCell ref="D94:J94"/>
    <mergeCell ref="D95:J95"/>
    <mergeCell ref="D85:I85"/>
    <mergeCell ref="D86:I86"/>
    <mergeCell ref="D90:J90"/>
    <mergeCell ref="D91:J91"/>
    <mergeCell ref="D92:J92"/>
    <mergeCell ref="D93:J93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Usuario</cp:lastModifiedBy>
  <cp:lastPrinted>2023-12-12T15:44:47Z</cp:lastPrinted>
  <dcterms:created xsi:type="dcterms:W3CDTF">2006-07-11T17:39:34Z</dcterms:created>
  <dcterms:modified xsi:type="dcterms:W3CDTF">2024-01-11T15:42:13Z</dcterms:modified>
  <cp:category/>
  <cp:version/>
  <cp:contentType/>
  <cp:contentStatus/>
</cp:coreProperties>
</file>