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640" tabRatio="601" activeTab="0"/>
  </bookViews>
  <sheets>
    <sheet name="HOJA 1" sheetId="1" r:id="rId1"/>
  </sheets>
  <definedNames>
    <definedName name="_xlnm.Print_Area" localSheetId="0">'HOJA 1'!$C$1:$K$65</definedName>
    <definedName name="_xlnm.Print_Titles" localSheetId="0">'HOJA 1'!$1:$15</definedName>
  </definedNames>
  <calcPr fullCalcOnLoad="1"/>
</workbook>
</file>

<file path=xl/sharedStrings.xml><?xml version="1.0" encoding="utf-8"?>
<sst xmlns="http://schemas.openxmlformats.org/spreadsheetml/2006/main" count="67" uniqueCount="66">
  <si>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</si>
  <si>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</si>
  <si>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</si>
  <si>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</si>
  <si>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</si>
  <si>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</si>
  <si>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</si>
  <si>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</si>
  <si>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</si>
  <si>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</si>
  <si>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 xml:space="preserve">              </t>
  </si>
  <si>
    <t>HOSPITAL UNIVERSITARIO MATERNIDAD NTRA. SRA DE LA ALTAGRACIA</t>
  </si>
  <si>
    <t>030-010687-4</t>
  </si>
  <si>
    <t>NUMERO</t>
  </si>
  <si>
    <t>Lic. Valentina Garcia</t>
  </si>
  <si>
    <t>Contadora</t>
  </si>
  <si>
    <t xml:space="preserve">                  Lic. Reolinda A. Feliz</t>
  </si>
  <si>
    <t xml:space="preserve">          Sub.-Directora Administrativa</t>
  </si>
  <si>
    <t>___________________</t>
  </si>
  <si>
    <t>_____________________________</t>
  </si>
  <si>
    <t xml:space="preserve">                                                                                                                                 BANCO DE RESERVAS</t>
  </si>
  <si>
    <t>BANCO DE RESERVAS</t>
  </si>
  <si>
    <r>
      <t xml:space="preserve">                                                                                                                             De</t>
    </r>
    <r>
      <rPr>
        <b/>
        <u val="single"/>
        <sz val="14"/>
        <rFont val="Arial"/>
        <family val="2"/>
      </rPr>
      <t>l_1ro. ___al _30___de Noviembre   2023___</t>
    </r>
    <r>
      <rPr>
        <b/>
        <sz val="14"/>
        <rFont val="Arial"/>
        <family val="2"/>
      </rPr>
      <t>_</t>
    </r>
  </si>
  <si>
    <t>24/112023</t>
  </si>
  <si>
    <t>RETENCION SUPLIDORES</t>
  </si>
  <si>
    <t>PAGO SUPERVISION DEL AYUNTAMIENTO NACIONAL CAMIONES NOCTURNO MES OCTUBRE 2023</t>
  </si>
  <si>
    <t>PAGO  NOMINA MES DE OCTUBRE 2023 AUXILIAR DE COCINA</t>
  </si>
  <si>
    <t>REPOSICION CAJA CHICA DESDE RECIBO  NO 2723 AL 2764</t>
  </si>
  <si>
    <t>APORTE PARA ACTIVIDAD DE MEDICOS OSBTETRAS  VER ANEXO</t>
  </si>
  <si>
    <t>SALDO FACT NO 197 Y PAGOFACT NO 198Y 199</t>
  </si>
  <si>
    <t>REPOSICION CAJA CHICA DESDE RECIBO  NO 2765, AL2798</t>
  </si>
  <si>
    <t>COMPRA DE MAT ELECTRICO PARA A/A</t>
  </si>
  <si>
    <t>COMPRA DE MAT FERRETERO</t>
  </si>
  <si>
    <t>LABORATORIO</t>
  </si>
  <si>
    <t>TRASP. MEDICAMENTO</t>
  </si>
  <si>
    <t>REMOCION Y BOTE</t>
  </si>
  <si>
    <t>VIATICOS BUSCAR MED.</t>
  </si>
  <si>
    <t>RECOGIDA DE DESECHOS</t>
  </si>
  <si>
    <t>COMPRA DE A/C</t>
  </si>
  <si>
    <t>COMPRA DE EQUIPO</t>
  </si>
  <si>
    <t>SUMINISTRO DE AGUA</t>
  </si>
  <si>
    <t>ABONO A FACT NO 169 , DE FECHA 31 DE AGOSTO DEL 2023 POR CONPTO DE COMPRA DE MATERIALES IMPRESOS</t>
  </si>
  <si>
    <t>COMPRA DE MATERIALES PARA IRES ACONDICIONADOS PARA EL CUARTO DE SISTEMA  SEGÚN COTIZACION NO  COT 00013669 DE FECHA  17 NOVIEMBRE 2023</t>
  </si>
  <si>
    <t>PAGO A FACTURA NO 750 POR CONPTO DE MATERIAL GASTABLE MEDICO</t>
  </si>
  <si>
    <t>PAGO FACTURA NO 357 Y NO 362 POR SUMINISTRO DE MATERIALES GAST  ODONTOLOGIA</t>
  </si>
  <si>
    <t xml:space="preserve">PAGO  A FACTURA NO 230003761 Y 230004226 POR CONCEPTO DE MEDICAMENTOS </t>
  </si>
  <si>
    <t>TERCER ABONO  A FACTURA NO 277 ADQUISICION TRASDUCTORES VER ANEXOS</t>
  </si>
  <si>
    <t>ABONO A FACT NO 953 POR SUMINISTRO MATERIAL GAST MEDICO</t>
  </si>
  <si>
    <t xml:space="preserve">PAGO FACT NO 1775 Y 787 MEDICAMENTOS Y MAT GAST </t>
  </si>
  <si>
    <t>MAT GAST DE LIMPIEZA</t>
  </si>
  <si>
    <t>MAT GAST MEDICO NO 2678 AL2722</t>
  </si>
  <si>
    <t>COMPRA DE PINTURA Y MAT FERRETERO NO 2678 AL 2722</t>
  </si>
  <si>
    <t>PAGO A FACT NO 42 MANTENIMIENTOS  MAQUINA ANESTESIA</t>
  </si>
  <si>
    <t>ABONO A FACT NO 158 -MATERIALES GAST DE LIMPIEZA</t>
  </si>
  <si>
    <t>MAT GAST DE COMPUTADORA Y SERV TECNICO</t>
  </si>
  <si>
    <t>SALDO A FACT NO 866Y PAGO  FACT NO 1331,1374 , 1379</t>
  </si>
  <si>
    <t xml:space="preserve">PAGO FACT NO 541, 542 , </t>
  </si>
  <si>
    <t>PAGO FACT NO 65 64POR ADQUISICION DE AIRE ACOMDICIONADO Y MAT GAST  INSTALACION</t>
  </si>
  <si>
    <t>COMPRA DE MAT VARIOS</t>
  </si>
  <si>
    <t xml:space="preserve">COMPRA DE MATERIALES ELECTRICOS SEGÚN COTIZACION NO DGC GC 02320162 DE FECHA 28 DE NOVIEMBRE </t>
  </si>
  <si>
    <t>COMPRA DE MATERIALES FERRETEROS SEGÚN COTIZACION  NO P CAU/57642 DE FECHA 27 NOVIEMBRE2023</t>
  </si>
  <si>
    <t>RENTA DE EQUIPO PARA  DIALISIS PARA PACIENTE CHADELINE JEAN</t>
  </si>
  <si>
    <t>PAGO FACT NO 329 MAT GAST Y MEDICAMENTOS</t>
  </si>
  <si>
    <t>NOMINA</t>
  </si>
  <si>
    <t>COMPRA DE REACTIVOS DE CITOGENETICA</t>
  </si>
  <si>
    <t>PAGO DE FACT NO 184 , Y 188  MEDICAMENTOS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</si>
</sst>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mmm\-yyyy"/>
    <numFmt numFmtId="203" formatCode="mmm\-dd\-yy"/>
    <numFmt numFmtId="204" formatCode="mm\-dd\-yy"/>
    <numFmt numFmtId="205" formatCode="#,##0.00_ ;\-#,##0.00\ "/>
    <numFmt numFmtId="206" formatCode="#,##0.00;[Red]#,##0.00"/>
    <numFmt numFmtId="207" formatCode="0_);\(0\)"/>
    <numFmt numFmtId="208" formatCode="_-* #,##0.00\ [$€-C0A]_-;\-* #,##0.00\ [$€-C0A]_-;_-* &quot;-&quot;??\ [$€-C0A]_-;_-@_-"/>
    <numFmt numFmtId="209" formatCode="_(* #,##0.0_);_(* \(#,##0.0\);_(* &quot;-&quot;??_);_(@_)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5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4" fontId="0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4" fontId="1" fillId="35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" fontId="52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4" fontId="54" fillId="0" borderId="0" xfId="0" applyNumberFormat="1" applyFont="1" applyAlignment="1">
      <alignment vertical="center"/>
    </xf>
    <xf numFmtId="0" fontId="54" fillId="0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209" fontId="0" fillId="0" borderId="11" xfId="49" applyNumberFormat="1" applyFont="1" applyBorder="1" applyAlignment="1">
      <alignment wrapText="1"/>
    </xf>
    <xf numFmtId="4" fontId="1" fillId="33" borderId="11" xfId="0" applyNumberFormat="1" applyFont="1" applyFill="1" applyBorder="1" applyAlignment="1">
      <alignment horizontal="center" vertical="center" wrapText="1"/>
    </xf>
    <xf numFmtId="14" fontId="1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5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13" fillId="33" borderId="0" xfId="46" applyFont="1" applyFill="1" applyAlignment="1" applyProtection="1">
      <alignment horizontal="center" vertical="center"/>
      <protection/>
    </xf>
    <xf numFmtId="0" fontId="1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2 2 3" xfId="54"/>
    <cellStyle name="Millares 2 3" xfId="55"/>
    <cellStyle name="Millares 2 3 2" xfId="56"/>
    <cellStyle name="Millares 2 4" xfId="57"/>
    <cellStyle name="Millares 2 5" xfId="58"/>
    <cellStyle name="Millares 3" xfId="59"/>
    <cellStyle name="Millares 3 2" xfId="60"/>
    <cellStyle name="Millares 3 3" xfId="61"/>
    <cellStyle name="Millares 4" xfId="62"/>
    <cellStyle name="Millares 4 2" xfId="63"/>
    <cellStyle name="Millares 5" xfId="64"/>
    <cellStyle name="Millares 6" xfId="65"/>
    <cellStyle name="Currency" xfId="66"/>
    <cellStyle name="Currency [0]" xfId="67"/>
    <cellStyle name="Neutral" xfId="68"/>
    <cellStyle name="Normal 2" xfId="69"/>
    <cellStyle name="Normal 2 2" xfId="70"/>
    <cellStyle name="Normal 2 2 2" xfId="71"/>
    <cellStyle name="Normal 3" xfId="72"/>
    <cellStyle name="Normal 3 2" xfId="73"/>
    <cellStyle name="Normal 4" xfId="74"/>
    <cellStyle name="Normal 4 2" xfId="75"/>
    <cellStyle name="Normal 5" xfId="76"/>
    <cellStyle name="Normal 6" xfId="77"/>
    <cellStyle name="Notas" xfId="78"/>
    <cellStyle name="Percent" xfId="79"/>
    <cellStyle name="Porcentaje 2" xfId="80"/>
    <cellStyle name="Porcentaje 2 2" xfId="81"/>
    <cellStyle name="Porcentaje 2 3" xfId="82"/>
    <cellStyle name="Porcentaje 3" xfId="83"/>
    <cellStyle name="Porcentaje 3 2" xfId="84"/>
    <cellStyle name="Porcentaje 4" xfId="85"/>
    <cellStyle name="Porcentaje 5" xfId="86"/>
    <cellStyle name="Porcentaje 6" xfId="87"/>
    <cellStyle name="Porcentual 2" xfId="88"/>
    <cellStyle name="Salida" xfId="89"/>
    <cellStyle name="Texto de advertencia" xfId="90"/>
    <cellStyle name="Texto explicativo" xfId="91"/>
    <cellStyle name="Título" xfId="92"/>
    <cellStyle name="Título 2" xfId="93"/>
    <cellStyle name="Título 3" xfId="94"/>
    <cellStyle name="Total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1</xdr:row>
      <xdr:rowOff>9525</xdr:rowOff>
    </xdr:from>
    <xdr:to>
      <xdr:col>5</xdr:col>
      <xdr:colOff>466725</xdr:colOff>
      <xdr:row>5</xdr:row>
      <xdr:rowOff>28575</xdr:rowOff>
    </xdr:to>
    <xdr:pic>
      <xdr:nvPicPr>
        <xdr:cNvPr id="1" name="Imagen 1" descr="Dependencias - Ministerio de Salud Públ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00025"/>
          <a:ext cx="2400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0</xdr:row>
      <xdr:rowOff>0</xdr:rowOff>
    </xdr:from>
    <xdr:to>
      <xdr:col>9</xdr:col>
      <xdr:colOff>962025</xdr:colOff>
      <xdr:row>4</xdr:row>
      <xdr:rowOff>219075</xdr:rowOff>
    </xdr:to>
    <xdr:pic>
      <xdr:nvPicPr>
        <xdr:cNvPr id="2" name="Imagen 3" descr="Resultado de imagen para logo maternidad la altagrac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63125" y="0"/>
          <a:ext cx="1228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R109"/>
  <sheetViews>
    <sheetView tabSelected="1" zoomScale="70" zoomScaleNormal="70" zoomScaleSheetLayoutView="70" zoomScalePageLayoutView="0" workbookViewId="0" topLeftCell="B7">
      <selection activeCell="G40" sqref="G40"/>
    </sheetView>
  </sheetViews>
  <sheetFormatPr defaultColWidth="9.140625" defaultRowHeight="12.75"/>
  <cols>
    <col min="1" max="2" width="9.140625" style="12" customWidth="1"/>
    <col min="3" max="3" width="3.8515625" style="12" customWidth="1"/>
    <col min="4" max="4" width="9.28125" style="1" customWidth="1"/>
    <col min="5" max="5" width="19.7109375" style="1" customWidth="1"/>
    <col min="6" max="6" width="18.7109375" style="1" customWidth="1"/>
    <col min="7" max="7" width="43.57421875" style="1" customWidth="1"/>
    <col min="8" max="8" width="19.28125" style="1" customWidth="1"/>
    <col min="9" max="9" width="17.7109375" style="1" bestFit="1" customWidth="1"/>
    <col min="10" max="10" width="16.8515625" style="1" customWidth="1"/>
    <col min="11" max="14" width="9.140625" style="12" customWidth="1"/>
    <col min="15" max="16384" width="9.140625" style="1" customWidth="1"/>
  </cols>
  <sheetData>
    <row r="1" s="12" customFormat="1" ht="15" customHeight="1"/>
    <row r="2" s="12" customFormat="1" ht="12.75"/>
    <row r="3" spans="6:10" s="12" customFormat="1" ht="18">
      <c r="F3" s="16" t="s">
        <v>10</v>
      </c>
      <c r="G3" s="16"/>
      <c r="H3" s="17"/>
      <c r="J3"/>
    </row>
    <row r="4" s="12" customFormat="1" ht="12.75"/>
    <row r="5" s="12" customFormat="1" ht="22.5" customHeight="1"/>
    <row r="6" spans="4:10" s="12" customFormat="1" ht="19.5">
      <c r="D6" s="48" t="s">
        <v>11</v>
      </c>
      <c r="E6" s="48"/>
      <c r="F6" s="48"/>
      <c r="G6" s="48"/>
      <c r="H6" s="48"/>
      <c r="I6" s="48"/>
      <c r="J6" s="48"/>
    </row>
    <row r="7" spans="4:10" s="12" customFormat="1" ht="20.25">
      <c r="D7" s="49"/>
      <c r="E7" s="50"/>
      <c r="F7" s="50"/>
      <c r="G7" s="50"/>
      <c r="H7" s="50"/>
      <c r="I7" s="50"/>
      <c r="J7" s="50"/>
    </row>
    <row r="8" spans="4:10" s="12" customFormat="1" ht="12.75">
      <c r="D8" s="13"/>
      <c r="E8" s="13"/>
      <c r="F8" s="13"/>
      <c r="G8" s="13"/>
      <c r="H8" s="13"/>
      <c r="I8" s="13"/>
      <c r="J8" s="13"/>
    </row>
    <row r="9" spans="4:10" s="12" customFormat="1" ht="18">
      <c r="D9" s="51" t="s">
        <v>3</v>
      </c>
      <c r="E9" s="51"/>
      <c r="F9" s="51"/>
      <c r="G9" s="51"/>
      <c r="H9" s="51"/>
      <c r="I9" s="51"/>
      <c r="J9" s="51"/>
    </row>
    <row r="10" spans="1:10" s="12" customFormat="1" ht="18">
      <c r="A10" s="15" t="s">
        <v>20</v>
      </c>
      <c r="D10" s="19"/>
      <c r="E10" s="19"/>
      <c r="F10" s="19"/>
      <c r="G10" s="19"/>
      <c r="H10" s="19"/>
      <c r="I10" s="19"/>
      <c r="J10" s="19"/>
    </row>
    <row r="11" spans="4:10" s="12" customFormat="1" ht="18">
      <c r="D11" s="19"/>
      <c r="E11" s="19" t="s">
        <v>22</v>
      </c>
      <c r="F11" s="19"/>
      <c r="G11" s="19"/>
      <c r="H11" s="19"/>
      <c r="I11" s="19"/>
      <c r="J11" s="19"/>
    </row>
    <row r="12" s="12" customFormat="1" ht="19.5" customHeight="1"/>
    <row r="13" spans="1:14" s="3" customFormat="1" ht="36.75" customHeight="1">
      <c r="A13" s="8"/>
      <c r="B13" s="8"/>
      <c r="C13" s="8"/>
      <c r="D13" s="52" t="s">
        <v>13</v>
      </c>
      <c r="E13" s="53" t="s">
        <v>4</v>
      </c>
      <c r="F13" s="53"/>
      <c r="G13" s="53"/>
      <c r="H13" s="53" t="s">
        <v>12</v>
      </c>
      <c r="I13" s="53"/>
      <c r="J13" s="53"/>
      <c r="K13" s="8"/>
      <c r="L13" s="8"/>
      <c r="M13" s="8"/>
      <c r="N13" s="8"/>
    </row>
    <row r="14" spans="1:14" s="3" customFormat="1" ht="37.5" customHeight="1">
      <c r="A14" s="8"/>
      <c r="B14" s="8"/>
      <c r="C14" s="8"/>
      <c r="D14" s="52"/>
      <c r="E14" s="54"/>
      <c r="F14" s="54"/>
      <c r="G14" s="24"/>
      <c r="H14" s="54" t="s">
        <v>8</v>
      </c>
      <c r="I14" s="54"/>
      <c r="J14" s="25">
        <v>9219219.16</v>
      </c>
      <c r="K14" s="8"/>
      <c r="L14" s="8"/>
      <c r="M14" s="8"/>
      <c r="N14" s="8"/>
    </row>
    <row r="15" spans="1:14" s="3" customFormat="1" ht="45.75" customHeight="1">
      <c r="A15" s="8"/>
      <c r="B15" s="8"/>
      <c r="C15" s="8"/>
      <c r="D15" s="52"/>
      <c r="E15" s="18" t="s">
        <v>5</v>
      </c>
      <c r="F15" s="18" t="s">
        <v>6</v>
      </c>
      <c r="G15" s="18" t="s">
        <v>7</v>
      </c>
      <c r="H15" s="18" t="s">
        <v>0</v>
      </c>
      <c r="I15" s="18" t="s">
        <v>1</v>
      </c>
      <c r="J15" s="18" t="s">
        <v>2</v>
      </c>
      <c r="K15" s="8"/>
      <c r="L15" s="8"/>
      <c r="M15" s="8"/>
      <c r="N15" s="8"/>
    </row>
    <row r="16" spans="1:14" s="3" customFormat="1" ht="45.75" customHeight="1">
      <c r="A16" s="8"/>
      <c r="B16" s="8"/>
      <c r="C16" s="8"/>
      <c r="D16" s="35"/>
      <c r="E16" s="38">
        <v>45231</v>
      </c>
      <c r="F16" s="39">
        <v>33184</v>
      </c>
      <c r="G16" s="40" t="s">
        <v>24</v>
      </c>
      <c r="H16" s="36">
        <v>333270.44</v>
      </c>
      <c r="I16" s="27"/>
      <c r="J16" s="20">
        <f>SUM(J14-H16)</f>
        <v>8885948.72</v>
      </c>
      <c r="K16" s="8"/>
      <c r="L16" s="8"/>
      <c r="M16" s="8"/>
      <c r="N16" s="8"/>
    </row>
    <row r="17" spans="1:14" s="3" customFormat="1" ht="61.5" customHeight="1">
      <c r="A17" s="8"/>
      <c r="B17" s="8"/>
      <c r="C17" s="8"/>
      <c r="D17" s="26"/>
      <c r="E17" s="38">
        <v>45231</v>
      </c>
      <c r="F17" s="39">
        <v>33185</v>
      </c>
      <c r="G17" s="40" t="s">
        <v>25</v>
      </c>
      <c r="H17" s="36">
        <v>4000</v>
      </c>
      <c r="I17" s="27"/>
      <c r="J17" s="20">
        <f>SUM(J16-H17)</f>
        <v>8881948.72</v>
      </c>
      <c r="K17" s="8"/>
      <c r="L17" s="8"/>
      <c r="M17" s="8"/>
      <c r="N17" s="8"/>
    </row>
    <row r="18" spans="1:14" s="3" customFormat="1" ht="28.5" customHeight="1">
      <c r="A18" s="8"/>
      <c r="B18" s="8"/>
      <c r="C18" s="8"/>
      <c r="D18" s="26"/>
      <c r="E18" s="38">
        <v>45232</v>
      </c>
      <c r="F18" s="39">
        <v>33186</v>
      </c>
      <c r="G18" s="40" t="s">
        <v>26</v>
      </c>
      <c r="H18" s="36">
        <v>5000</v>
      </c>
      <c r="I18" s="27"/>
      <c r="J18" s="20">
        <f aca="true" t="shared" si="0" ref="J18:J59">SUM(J17-H18)</f>
        <v>8876948.72</v>
      </c>
      <c r="K18" s="8"/>
      <c r="L18" s="8"/>
      <c r="M18" s="8"/>
      <c r="N18" s="8"/>
    </row>
    <row r="19" spans="1:14" s="3" customFormat="1" ht="28.5" customHeight="1">
      <c r="A19" s="8"/>
      <c r="B19" s="8"/>
      <c r="C19" s="8"/>
      <c r="D19" s="26"/>
      <c r="E19" s="38">
        <v>45233</v>
      </c>
      <c r="F19" s="39">
        <v>33187</v>
      </c>
      <c r="G19" s="40" t="s">
        <v>27</v>
      </c>
      <c r="H19" s="36">
        <v>48952.45</v>
      </c>
      <c r="I19" s="27"/>
      <c r="J19" s="20">
        <f t="shared" si="0"/>
        <v>8827996.270000001</v>
      </c>
      <c r="K19" s="8"/>
      <c r="L19" s="8"/>
      <c r="M19" s="8"/>
      <c r="N19" s="8"/>
    </row>
    <row r="20" spans="1:14" s="3" customFormat="1" ht="34.5" customHeight="1">
      <c r="A20" s="8"/>
      <c r="B20" s="8"/>
      <c r="C20" s="8"/>
      <c r="D20" s="26"/>
      <c r="E20" s="38">
        <v>45247</v>
      </c>
      <c r="F20" s="39">
        <v>33188</v>
      </c>
      <c r="G20" s="40" t="s">
        <v>28</v>
      </c>
      <c r="H20" s="36">
        <v>25000</v>
      </c>
      <c r="I20" s="27"/>
      <c r="J20" s="20">
        <f t="shared" si="0"/>
        <v>8802996.270000001</v>
      </c>
      <c r="K20" s="8"/>
      <c r="L20" s="8"/>
      <c r="M20" s="8"/>
      <c r="N20" s="8"/>
    </row>
    <row r="21" spans="1:14" s="3" customFormat="1" ht="36" customHeight="1">
      <c r="A21" s="8"/>
      <c r="B21" s="8"/>
      <c r="C21" s="8"/>
      <c r="D21" s="26"/>
      <c r="E21" s="38">
        <v>45260</v>
      </c>
      <c r="F21" s="39">
        <v>33189</v>
      </c>
      <c r="G21" s="40" t="s">
        <v>29</v>
      </c>
      <c r="H21" s="36">
        <v>372129.01</v>
      </c>
      <c r="I21" s="27"/>
      <c r="J21" s="20">
        <f t="shared" si="0"/>
        <v>8430867.260000002</v>
      </c>
      <c r="K21" s="8"/>
      <c r="L21" s="8"/>
      <c r="M21" s="8"/>
      <c r="N21" s="8"/>
    </row>
    <row r="22" spans="1:14" s="3" customFormat="1" ht="56.25" customHeight="1">
      <c r="A22" s="8"/>
      <c r="B22" s="8"/>
      <c r="C22" s="8"/>
      <c r="D22" s="26"/>
      <c r="E22" s="38">
        <v>45260</v>
      </c>
      <c r="F22" s="39">
        <v>33190</v>
      </c>
      <c r="G22" s="40" t="s">
        <v>30</v>
      </c>
      <c r="H22" s="36">
        <v>50000</v>
      </c>
      <c r="I22" s="27"/>
      <c r="J22" s="20">
        <f t="shared" si="0"/>
        <v>8380867.260000002</v>
      </c>
      <c r="K22" s="8"/>
      <c r="L22" s="8"/>
      <c r="M22" s="8"/>
      <c r="N22" s="8"/>
    </row>
    <row r="23" spans="1:14" s="3" customFormat="1" ht="45.75" customHeight="1">
      <c r="A23" s="8"/>
      <c r="B23" s="8"/>
      <c r="C23" s="8"/>
      <c r="D23" s="26"/>
      <c r="E23" s="38">
        <v>45231</v>
      </c>
      <c r="F23" s="39">
        <v>32504095184</v>
      </c>
      <c r="G23" s="40" t="s">
        <v>31</v>
      </c>
      <c r="H23" s="36">
        <v>37778.39</v>
      </c>
      <c r="I23" s="27"/>
      <c r="J23" s="20">
        <f t="shared" si="0"/>
        <v>8343088.870000002</v>
      </c>
      <c r="K23" s="8"/>
      <c r="L23" s="8"/>
      <c r="M23" s="8"/>
      <c r="N23" s="8"/>
    </row>
    <row r="24" spans="1:14" s="3" customFormat="1" ht="46.5" customHeight="1">
      <c r="A24" s="8"/>
      <c r="B24" s="8"/>
      <c r="C24" s="8"/>
      <c r="D24" s="26"/>
      <c r="E24" s="38">
        <v>45231</v>
      </c>
      <c r="F24" s="39">
        <v>32504124487</v>
      </c>
      <c r="G24" s="40" t="s">
        <v>32</v>
      </c>
      <c r="H24" s="36">
        <v>151713.8</v>
      </c>
      <c r="I24" s="27"/>
      <c r="J24" s="20">
        <f t="shared" si="0"/>
        <v>8191375.070000002</v>
      </c>
      <c r="K24" s="8"/>
      <c r="L24" s="8"/>
      <c r="M24" s="8"/>
      <c r="N24" s="8"/>
    </row>
    <row r="25" spans="1:14" s="3" customFormat="1" ht="43.5" customHeight="1">
      <c r="A25" s="8"/>
      <c r="B25" s="8"/>
      <c r="C25" s="8"/>
      <c r="D25" s="26"/>
      <c r="E25" s="38">
        <v>45239</v>
      </c>
      <c r="F25" s="39">
        <v>32589855372</v>
      </c>
      <c r="G25" s="41" t="s">
        <v>33</v>
      </c>
      <c r="H25" s="36">
        <v>11400</v>
      </c>
      <c r="I25" s="27"/>
      <c r="J25" s="20">
        <f t="shared" si="0"/>
        <v>8179975.070000002</v>
      </c>
      <c r="K25" s="8"/>
      <c r="L25" s="8"/>
      <c r="M25" s="8"/>
      <c r="N25" s="8"/>
    </row>
    <row r="26" spans="1:14" s="3" customFormat="1" ht="36" customHeight="1">
      <c r="A26" s="8"/>
      <c r="B26" s="8"/>
      <c r="C26" s="8"/>
      <c r="D26" s="26"/>
      <c r="E26" s="38">
        <v>45239</v>
      </c>
      <c r="F26" s="39">
        <v>32589737823</v>
      </c>
      <c r="G26" s="40" t="s">
        <v>34</v>
      </c>
      <c r="H26" s="36">
        <v>26600</v>
      </c>
      <c r="I26" s="27"/>
      <c r="J26" s="20">
        <f t="shared" si="0"/>
        <v>8153375.070000002</v>
      </c>
      <c r="K26" s="8"/>
      <c r="L26" s="8"/>
      <c r="M26" s="8"/>
      <c r="N26" s="8"/>
    </row>
    <row r="27" spans="1:14" s="3" customFormat="1" ht="50.25" customHeight="1">
      <c r="A27" s="8"/>
      <c r="B27" s="8"/>
      <c r="C27" s="8"/>
      <c r="D27" s="26"/>
      <c r="E27" s="38">
        <v>45239</v>
      </c>
      <c r="F27" s="39">
        <v>32589919684</v>
      </c>
      <c r="G27" s="41" t="s">
        <v>35</v>
      </c>
      <c r="H27" s="36">
        <v>67735</v>
      </c>
      <c r="I27" s="27"/>
      <c r="J27" s="20">
        <f t="shared" si="0"/>
        <v>8085640.070000002</v>
      </c>
      <c r="K27" s="8"/>
      <c r="L27" s="8"/>
      <c r="M27" s="8"/>
      <c r="N27" s="8"/>
    </row>
    <row r="28" spans="1:14" s="3" customFormat="1" ht="57.75" customHeight="1">
      <c r="A28" s="8"/>
      <c r="B28" s="8"/>
      <c r="C28" s="8"/>
      <c r="D28" s="26"/>
      <c r="E28" s="38">
        <v>45239</v>
      </c>
      <c r="F28" s="39">
        <v>32589950289</v>
      </c>
      <c r="G28" s="40" t="s">
        <v>36</v>
      </c>
      <c r="H28" s="36">
        <v>5500</v>
      </c>
      <c r="I28" s="27"/>
      <c r="J28" s="20">
        <f t="shared" si="0"/>
        <v>8080140.070000002</v>
      </c>
      <c r="K28" s="8"/>
      <c r="L28" s="8"/>
      <c r="M28" s="8"/>
      <c r="N28" s="8"/>
    </row>
    <row r="29" spans="1:14" s="3" customFormat="1" ht="60.75" customHeight="1">
      <c r="A29" s="8"/>
      <c r="B29" s="8"/>
      <c r="C29" s="8"/>
      <c r="D29" s="26"/>
      <c r="E29" s="38">
        <v>45239</v>
      </c>
      <c r="F29" s="39">
        <v>32591449485</v>
      </c>
      <c r="G29" s="40" t="s">
        <v>37</v>
      </c>
      <c r="H29" s="36">
        <v>285000</v>
      </c>
      <c r="I29" s="27"/>
      <c r="J29" s="20">
        <f t="shared" si="0"/>
        <v>7795140.070000002</v>
      </c>
      <c r="K29" s="8"/>
      <c r="L29" s="8"/>
      <c r="M29" s="8"/>
      <c r="N29" s="8"/>
    </row>
    <row r="30" spans="1:14" s="3" customFormat="1" ht="56.25" customHeight="1">
      <c r="A30" s="8"/>
      <c r="B30" s="8"/>
      <c r="C30" s="8"/>
      <c r="D30" s="26"/>
      <c r="E30" s="38">
        <v>45239</v>
      </c>
      <c r="F30" s="39">
        <v>32591385173</v>
      </c>
      <c r="G30" s="41" t="s">
        <v>38</v>
      </c>
      <c r="H30" s="36">
        <v>563091.13</v>
      </c>
      <c r="I30" s="27"/>
      <c r="J30" s="20">
        <f t="shared" si="0"/>
        <v>7232048.940000002</v>
      </c>
      <c r="K30" s="8"/>
      <c r="L30" s="8"/>
      <c r="M30" s="8"/>
      <c r="N30" s="8"/>
    </row>
    <row r="31" spans="1:14" s="3" customFormat="1" ht="69" customHeight="1">
      <c r="A31" s="8"/>
      <c r="B31" s="8"/>
      <c r="C31" s="8"/>
      <c r="D31" s="26"/>
      <c r="E31" s="38">
        <v>45232</v>
      </c>
      <c r="F31" s="39">
        <v>32524321740</v>
      </c>
      <c r="G31" s="41" t="s">
        <v>39</v>
      </c>
      <c r="H31" s="36">
        <v>117870.3</v>
      </c>
      <c r="I31" s="27"/>
      <c r="J31" s="20">
        <f t="shared" si="0"/>
        <v>7114178.640000002</v>
      </c>
      <c r="K31" s="8"/>
      <c r="L31" s="8"/>
      <c r="M31" s="8"/>
      <c r="N31" s="8"/>
    </row>
    <row r="32" spans="1:14" s="3" customFormat="1" ht="42.75" customHeight="1">
      <c r="A32" s="8"/>
      <c r="B32" s="8"/>
      <c r="C32" s="8"/>
      <c r="D32" s="26"/>
      <c r="E32" s="38">
        <v>45240</v>
      </c>
      <c r="F32" s="39">
        <v>32604361992</v>
      </c>
      <c r="G32" s="41" t="s">
        <v>40</v>
      </c>
      <c r="H32" s="36">
        <v>65751.4</v>
      </c>
      <c r="I32" s="27"/>
      <c r="J32" s="20">
        <f t="shared" si="0"/>
        <v>7048427.240000002</v>
      </c>
      <c r="K32" s="8"/>
      <c r="L32" s="8"/>
      <c r="M32" s="8"/>
      <c r="N32" s="8"/>
    </row>
    <row r="33" spans="1:14" s="3" customFormat="1" ht="55.5" customHeight="1">
      <c r="A33" s="8"/>
      <c r="B33" s="8"/>
      <c r="C33" s="8"/>
      <c r="D33" s="26"/>
      <c r="E33" s="38">
        <v>45257</v>
      </c>
      <c r="F33" s="39">
        <v>32809201899</v>
      </c>
      <c r="G33" s="40" t="s">
        <v>41</v>
      </c>
      <c r="H33" s="36">
        <v>285000</v>
      </c>
      <c r="I33" s="27"/>
      <c r="J33" s="20">
        <f t="shared" si="0"/>
        <v>6763427.240000002</v>
      </c>
      <c r="K33" s="8"/>
      <c r="L33" s="8"/>
      <c r="M33" s="8"/>
      <c r="N33" s="8"/>
    </row>
    <row r="34" spans="1:14" s="3" customFormat="1" ht="54" customHeight="1">
      <c r="A34" s="8"/>
      <c r="B34" s="8"/>
      <c r="C34" s="8"/>
      <c r="D34" s="26"/>
      <c r="E34" s="38">
        <v>45250</v>
      </c>
      <c r="F34" s="39">
        <v>32706127278</v>
      </c>
      <c r="G34" s="40" t="s">
        <v>42</v>
      </c>
      <c r="H34" s="36">
        <v>13818.42</v>
      </c>
      <c r="I34" s="27"/>
      <c r="J34" s="20">
        <f t="shared" si="0"/>
        <v>6749608.820000002</v>
      </c>
      <c r="K34" s="8"/>
      <c r="L34" s="8"/>
      <c r="M34" s="8"/>
      <c r="N34" s="8"/>
    </row>
    <row r="35" spans="1:14" s="3" customFormat="1" ht="51.75" customHeight="1">
      <c r="A35" s="8"/>
      <c r="B35" s="8"/>
      <c r="C35" s="8"/>
      <c r="D35" s="26"/>
      <c r="E35" s="38">
        <v>45254</v>
      </c>
      <c r="F35" s="39">
        <v>32772847796</v>
      </c>
      <c r="G35" s="40" t="s">
        <v>43</v>
      </c>
      <c r="H35" s="36">
        <v>49695.4</v>
      </c>
      <c r="I35" s="27"/>
      <c r="J35" s="20">
        <f t="shared" si="0"/>
        <v>6699913.420000002</v>
      </c>
      <c r="K35" s="8"/>
      <c r="L35" s="8"/>
      <c r="M35" s="8"/>
      <c r="N35" s="8"/>
    </row>
    <row r="36" spans="1:14" s="3" customFormat="1" ht="36" customHeight="1">
      <c r="A36" s="8"/>
      <c r="B36" s="8"/>
      <c r="C36" s="8"/>
      <c r="D36" s="26"/>
      <c r="E36" s="38">
        <v>45246</v>
      </c>
      <c r="F36" s="39">
        <v>32671805608</v>
      </c>
      <c r="G36" s="40" t="s">
        <v>44</v>
      </c>
      <c r="H36" s="36">
        <v>164790.62</v>
      </c>
      <c r="I36" s="27"/>
      <c r="J36" s="20">
        <f t="shared" si="0"/>
        <v>6535122.800000002</v>
      </c>
      <c r="K36" s="8"/>
      <c r="L36" s="8"/>
      <c r="M36" s="8"/>
      <c r="N36" s="8"/>
    </row>
    <row r="37" spans="1:14" s="3" customFormat="1" ht="59.25" customHeight="1">
      <c r="A37" s="8"/>
      <c r="B37" s="8"/>
      <c r="C37" s="8"/>
      <c r="D37" s="26"/>
      <c r="E37" s="38">
        <v>45257</v>
      </c>
      <c r="F37" s="39">
        <v>32803412818</v>
      </c>
      <c r="G37" s="40" t="s">
        <v>45</v>
      </c>
      <c r="H37" s="36">
        <v>93527.5</v>
      </c>
      <c r="I37" s="27"/>
      <c r="J37" s="20">
        <f t="shared" si="0"/>
        <v>6441595.300000002</v>
      </c>
      <c r="K37" s="8"/>
      <c r="L37" s="8"/>
      <c r="M37" s="8"/>
      <c r="N37" s="8"/>
    </row>
    <row r="38" spans="1:14" s="3" customFormat="1" ht="46.5" customHeight="1">
      <c r="A38" s="8"/>
      <c r="B38" s="8"/>
      <c r="C38" s="8"/>
      <c r="D38" s="26"/>
      <c r="E38" s="38">
        <v>45246</v>
      </c>
      <c r="F38" s="39">
        <v>32671739549</v>
      </c>
      <c r="G38" s="40" t="s">
        <v>46</v>
      </c>
      <c r="H38" s="36">
        <v>248443.18000000002</v>
      </c>
      <c r="I38" s="27"/>
      <c r="J38" s="20">
        <f t="shared" si="0"/>
        <v>6193152.120000002</v>
      </c>
      <c r="K38" s="8"/>
      <c r="L38" s="8"/>
      <c r="M38" s="8"/>
      <c r="N38" s="8"/>
    </row>
    <row r="39" spans="1:14" s="3" customFormat="1" ht="36" customHeight="1">
      <c r="A39" s="8"/>
      <c r="B39" s="8"/>
      <c r="C39" s="8"/>
      <c r="D39" s="26"/>
      <c r="E39" s="38" t="s">
        <v>23</v>
      </c>
      <c r="F39" s="39">
        <v>32772797400</v>
      </c>
      <c r="G39" s="40" t="s">
        <v>47</v>
      </c>
      <c r="H39" s="36">
        <v>285000</v>
      </c>
      <c r="I39" s="27"/>
      <c r="J39" s="20">
        <f t="shared" si="0"/>
        <v>5908152.120000002</v>
      </c>
      <c r="K39" s="8"/>
      <c r="L39" s="8"/>
      <c r="M39" s="8"/>
      <c r="N39" s="8"/>
    </row>
    <row r="40" spans="1:14" s="3" customFormat="1" ht="25.5">
      <c r="A40" s="8"/>
      <c r="B40" s="8"/>
      <c r="C40" s="8"/>
      <c r="D40" s="26"/>
      <c r="E40" s="38">
        <v>45257</v>
      </c>
      <c r="F40" s="39">
        <v>32803548458</v>
      </c>
      <c r="G40" s="40" t="s">
        <v>65</v>
      </c>
      <c r="H40" s="36">
        <v>174610</v>
      </c>
      <c r="I40" s="27"/>
      <c r="J40" s="20">
        <f t="shared" si="0"/>
        <v>5733542.120000002</v>
      </c>
      <c r="K40" s="8"/>
      <c r="L40" s="8"/>
      <c r="M40" s="8"/>
      <c r="N40" s="8"/>
    </row>
    <row r="41" spans="1:14" s="3" customFormat="1" ht="36" customHeight="1">
      <c r="A41" s="8"/>
      <c r="B41" s="8"/>
      <c r="C41" s="8"/>
      <c r="D41" s="26"/>
      <c r="E41" s="38">
        <v>45257</v>
      </c>
      <c r="F41" s="39">
        <v>32803481438</v>
      </c>
      <c r="G41" s="40" t="s">
        <v>48</v>
      </c>
      <c r="H41" s="36">
        <v>59786.29</v>
      </c>
      <c r="I41" s="27"/>
      <c r="J41" s="20">
        <f t="shared" si="0"/>
        <v>5673755.830000002</v>
      </c>
      <c r="K41" s="8"/>
      <c r="L41" s="8"/>
      <c r="M41" s="8"/>
      <c r="N41" s="8"/>
    </row>
    <row r="42" spans="1:14" s="3" customFormat="1" ht="63" customHeight="1">
      <c r="A42" s="8"/>
      <c r="B42" s="8"/>
      <c r="C42" s="8"/>
      <c r="D42" s="26"/>
      <c r="E42" s="38">
        <v>45257</v>
      </c>
      <c r="F42" s="39">
        <v>32805938504</v>
      </c>
      <c r="G42" s="40" t="s">
        <v>49</v>
      </c>
      <c r="H42" s="36">
        <v>137961.41</v>
      </c>
      <c r="I42" s="27"/>
      <c r="J42" s="20">
        <f t="shared" si="0"/>
        <v>5535794.420000002</v>
      </c>
      <c r="K42" s="8"/>
      <c r="L42" s="8"/>
      <c r="M42" s="8"/>
      <c r="N42" s="8"/>
    </row>
    <row r="43" spans="1:14" s="3" customFormat="1" ht="51.75" customHeight="1">
      <c r="A43" s="8"/>
      <c r="B43" s="8"/>
      <c r="C43" s="8"/>
      <c r="D43" s="26"/>
      <c r="E43" s="38">
        <v>45257</v>
      </c>
      <c r="F43" s="39">
        <v>32803650836</v>
      </c>
      <c r="G43" s="40" t="s">
        <v>50</v>
      </c>
      <c r="H43" s="36">
        <v>226847.03</v>
      </c>
      <c r="I43" s="27"/>
      <c r="J43" s="20">
        <f t="shared" si="0"/>
        <v>5308947.3900000015</v>
      </c>
      <c r="K43" s="8"/>
      <c r="L43" s="8"/>
      <c r="M43" s="8"/>
      <c r="N43" s="8"/>
    </row>
    <row r="44" spans="1:14" s="3" customFormat="1" ht="34.5" customHeight="1">
      <c r="A44" s="8"/>
      <c r="B44" s="8"/>
      <c r="C44" s="8"/>
      <c r="D44" s="26"/>
      <c r="E44" s="38">
        <v>45246</v>
      </c>
      <c r="F44" s="39">
        <v>32668225888</v>
      </c>
      <c r="G44" s="40" t="s">
        <v>51</v>
      </c>
      <c r="H44" s="36">
        <v>80770.1</v>
      </c>
      <c r="I44" s="27"/>
      <c r="J44" s="20">
        <f t="shared" si="0"/>
        <v>5228177.290000002</v>
      </c>
      <c r="K44" s="8"/>
      <c r="L44" s="8"/>
      <c r="M44" s="8"/>
      <c r="N44" s="8"/>
    </row>
    <row r="45" spans="1:14" s="3" customFormat="1" ht="42" customHeight="1">
      <c r="A45" s="8"/>
      <c r="B45" s="8"/>
      <c r="C45" s="8"/>
      <c r="D45" s="26"/>
      <c r="E45" s="38">
        <v>45257</v>
      </c>
      <c r="F45" s="39">
        <v>32809232492</v>
      </c>
      <c r="G45" s="40" t="s">
        <v>52</v>
      </c>
      <c r="H45" s="36">
        <v>46160.4</v>
      </c>
      <c r="I45" s="27"/>
      <c r="J45" s="20">
        <f t="shared" si="0"/>
        <v>5182016.8900000015</v>
      </c>
      <c r="K45" s="8"/>
      <c r="L45" s="8"/>
      <c r="M45" s="8"/>
      <c r="N45" s="8"/>
    </row>
    <row r="46" spans="1:14" s="3" customFormat="1" ht="50.25" customHeight="1">
      <c r="A46" s="8"/>
      <c r="B46" s="8"/>
      <c r="C46" s="8"/>
      <c r="D46" s="26"/>
      <c r="E46" s="38">
        <v>45254</v>
      </c>
      <c r="F46" s="39">
        <v>32772719562</v>
      </c>
      <c r="G46" s="40" t="s">
        <v>53</v>
      </c>
      <c r="H46" s="36">
        <v>237500</v>
      </c>
      <c r="I46" s="27"/>
      <c r="J46" s="20">
        <f t="shared" si="0"/>
        <v>4944516.8900000015</v>
      </c>
      <c r="K46" s="8"/>
      <c r="L46" s="8"/>
      <c r="M46" s="8"/>
      <c r="N46" s="8"/>
    </row>
    <row r="47" spans="1:14" s="3" customFormat="1" ht="41.25" customHeight="1">
      <c r="A47" s="8"/>
      <c r="B47" s="8"/>
      <c r="C47" s="8"/>
      <c r="D47" s="26"/>
      <c r="E47" s="38">
        <v>45257</v>
      </c>
      <c r="F47" s="39">
        <v>32805879770</v>
      </c>
      <c r="G47" s="40" t="s">
        <v>54</v>
      </c>
      <c r="H47" s="36">
        <v>437697.14</v>
      </c>
      <c r="I47" s="27"/>
      <c r="J47" s="20">
        <f t="shared" si="0"/>
        <v>4506819.750000002</v>
      </c>
      <c r="K47" s="8"/>
      <c r="L47" s="8"/>
      <c r="M47" s="8"/>
      <c r="N47" s="8"/>
    </row>
    <row r="48" spans="1:14" s="3" customFormat="1" ht="46.5" customHeight="1">
      <c r="A48" s="8"/>
      <c r="B48" s="8"/>
      <c r="C48" s="8"/>
      <c r="D48" s="26"/>
      <c r="E48" s="38">
        <v>45257</v>
      </c>
      <c r="F48" s="39">
        <v>32803355191</v>
      </c>
      <c r="G48" s="40" t="s">
        <v>55</v>
      </c>
      <c r="H48" s="36">
        <v>306099.30000000005</v>
      </c>
      <c r="I48" s="27"/>
      <c r="J48" s="20">
        <f t="shared" si="0"/>
        <v>4200720.450000002</v>
      </c>
      <c r="K48" s="8"/>
      <c r="L48" s="8"/>
      <c r="M48" s="8"/>
      <c r="N48" s="8"/>
    </row>
    <row r="49" spans="1:14" s="3" customFormat="1" ht="43.5" customHeight="1">
      <c r="A49" s="8"/>
      <c r="B49" s="8"/>
      <c r="C49" s="8"/>
      <c r="D49" s="26"/>
      <c r="E49" s="38">
        <v>45251</v>
      </c>
      <c r="F49" s="39">
        <v>32722501574</v>
      </c>
      <c r="G49" s="40" t="s">
        <v>56</v>
      </c>
      <c r="H49" s="36">
        <v>576638.1</v>
      </c>
      <c r="I49" s="27"/>
      <c r="J49" s="20">
        <f t="shared" si="0"/>
        <v>3624082.350000002</v>
      </c>
      <c r="K49" s="8"/>
      <c r="L49" s="8"/>
      <c r="M49" s="8"/>
      <c r="N49" s="8"/>
    </row>
    <row r="50" spans="1:14" s="3" customFormat="1" ht="54.75" customHeight="1">
      <c r="A50" s="8"/>
      <c r="B50" s="8"/>
      <c r="C50" s="8"/>
      <c r="D50" s="26"/>
      <c r="E50" s="38">
        <v>45257</v>
      </c>
      <c r="F50" s="39">
        <v>32809169416</v>
      </c>
      <c r="G50" s="40" t="s">
        <v>57</v>
      </c>
      <c r="H50" s="36">
        <v>301440.74</v>
      </c>
      <c r="I50" s="27"/>
      <c r="J50" s="20">
        <f t="shared" si="0"/>
        <v>3322641.610000002</v>
      </c>
      <c r="K50" s="8"/>
      <c r="L50" s="8"/>
      <c r="M50" s="8"/>
      <c r="N50" s="8"/>
    </row>
    <row r="51" spans="1:14" s="3" customFormat="1" ht="54.75" customHeight="1">
      <c r="A51" s="8"/>
      <c r="B51" s="8"/>
      <c r="C51" s="8"/>
      <c r="D51" s="26"/>
      <c r="E51" s="38">
        <v>45258</v>
      </c>
      <c r="F51" s="39"/>
      <c r="G51" s="40" t="s">
        <v>21</v>
      </c>
      <c r="H51" s="36"/>
      <c r="I51" s="37">
        <v>11000000</v>
      </c>
      <c r="J51" s="20">
        <f>SUM(J50+I51)</f>
        <v>14322641.610000003</v>
      </c>
      <c r="K51" s="8"/>
      <c r="L51" s="8"/>
      <c r="M51" s="8"/>
      <c r="N51" s="8"/>
    </row>
    <row r="52" spans="1:14" s="3" customFormat="1" ht="72" customHeight="1">
      <c r="A52" s="8"/>
      <c r="B52" s="8"/>
      <c r="C52" s="8"/>
      <c r="D52" s="26"/>
      <c r="E52" s="38">
        <v>45259</v>
      </c>
      <c r="F52" s="39">
        <v>32833218515</v>
      </c>
      <c r="G52" s="42" t="s">
        <v>58</v>
      </c>
      <c r="H52" s="36">
        <v>144984.94</v>
      </c>
      <c r="I52" s="27"/>
      <c r="J52" s="20">
        <f>SUM(J51-H52)</f>
        <v>14177656.670000004</v>
      </c>
      <c r="K52" s="8"/>
      <c r="L52" s="8"/>
      <c r="M52" s="8"/>
      <c r="N52" s="8"/>
    </row>
    <row r="53" spans="1:14" s="3" customFormat="1" ht="72" customHeight="1">
      <c r="A53" s="8"/>
      <c r="B53" s="8"/>
      <c r="C53" s="8"/>
      <c r="D53" s="26"/>
      <c r="E53" s="38">
        <v>45259</v>
      </c>
      <c r="F53" s="39">
        <v>32833260640</v>
      </c>
      <c r="G53" s="40" t="s">
        <v>59</v>
      </c>
      <c r="H53" s="36">
        <v>235379</v>
      </c>
      <c r="I53" s="27"/>
      <c r="J53" s="20">
        <f t="shared" si="0"/>
        <v>13942277.670000004</v>
      </c>
      <c r="K53" s="8"/>
      <c r="L53" s="8"/>
      <c r="M53" s="8"/>
      <c r="N53" s="8"/>
    </row>
    <row r="54" spans="1:14" s="3" customFormat="1" ht="65.25" customHeight="1">
      <c r="A54" s="8"/>
      <c r="B54" s="8"/>
      <c r="C54" s="8"/>
      <c r="D54" s="26"/>
      <c r="E54" s="38">
        <v>45259</v>
      </c>
      <c r="F54" s="39">
        <v>32833329288</v>
      </c>
      <c r="G54" s="40" t="s">
        <v>60</v>
      </c>
      <c r="H54" s="36">
        <v>107053.49</v>
      </c>
      <c r="I54" s="27"/>
      <c r="J54" s="20">
        <f t="shared" si="0"/>
        <v>13835224.180000003</v>
      </c>
      <c r="K54" s="8"/>
      <c r="L54" s="8"/>
      <c r="M54" s="8"/>
      <c r="N54" s="8"/>
    </row>
    <row r="55" spans="1:14" s="3" customFormat="1" ht="56.25" customHeight="1">
      <c r="A55" s="8"/>
      <c r="B55" s="8"/>
      <c r="C55" s="8"/>
      <c r="D55" s="26"/>
      <c r="E55" s="38">
        <v>45259</v>
      </c>
      <c r="F55" s="39">
        <v>32836520168</v>
      </c>
      <c r="G55" s="40" t="s">
        <v>61</v>
      </c>
      <c r="H55" s="36">
        <v>327857.65</v>
      </c>
      <c r="I55" s="27"/>
      <c r="J55" s="20">
        <f t="shared" si="0"/>
        <v>13507366.530000003</v>
      </c>
      <c r="K55" s="8"/>
      <c r="L55" s="8"/>
      <c r="M55" s="8"/>
      <c r="N55" s="8"/>
    </row>
    <row r="56" spans="1:14" s="3" customFormat="1" ht="38.25" customHeight="1">
      <c r="A56" s="8"/>
      <c r="B56" s="8"/>
      <c r="C56" s="8"/>
      <c r="D56" s="26"/>
      <c r="E56" s="38">
        <v>45259</v>
      </c>
      <c r="F56" s="39">
        <v>32836568651</v>
      </c>
      <c r="G56" s="40" t="s">
        <v>62</v>
      </c>
      <c r="H56" s="36">
        <v>35946</v>
      </c>
      <c r="I56" s="27"/>
      <c r="J56" s="20">
        <f t="shared" si="0"/>
        <v>13471420.530000003</v>
      </c>
      <c r="K56" s="8"/>
      <c r="L56" s="8"/>
      <c r="M56" s="8"/>
      <c r="N56" s="8"/>
    </row>
    <row r="57" spans="1:14" s="3" customFormat="1" ht="56.25" customHeight="1">
      <c r="A57" s="8"/>
      <c r="B57" s="8"/>
      <c r="C57" s="8"/>
      <c r="D57" s="26"/>
      <c r="E57" s="38">
        <v>45259</v>
      </c>
      <c r="F57" s="39">
        <v>87</v>
      </c>
      <c r="G57" s="40" t="s">
        <v>63</v>
      </c>
      <c r="H57" s="36">
        <v>1185300</v>
      </c>
      <c r="I57" s="27"/>
      <c r="J57" s="20">
        <f t="shared" si="0"/>
        <v>12286120.530000003</v>
      </c>
      <c r="K57" s="8"/>
      <c r="L57" s="8"/>
      <c r="M57" s="8"/>
      <c r="N57" s="8"/>
    </row>
    <row r="58" spans="1:14" s="3" customFormat="1" ht="67.5" customHeight="1">
      <c r="A58" s="8"/>
      <c r="B58" s="8"/>
      <c r="C58" s="8"/>
      <c r="D58" s="26"/>
      <c r="E58" s="38">
        <v>45260</v>
      </c>
      <c r="F58" s="39">
        <v>87</v>
      </c>
      <c r="G58" s="40" t="s">
        <v>63</v>
      </c>
      <c r="H58" s="36">
        <v>247000</v>
      </c>
      <c r="I58" s="27"/>
      <c r="J58" s="20">
        <f t="shared" si="0"/>
        <v>12039120.530000003</v>
      </c>
      <c r="K58" s="8"/>
      <c r="L58" s="8"/>
      <c r="M58" s="8"/>
      <c r="N58" s="8"/>
    </row>
    <row r="59" spans="1:14" s="3" customFormat="1" ht="45.75" customHeight="1">
      <c r="A59" s="8"/>
      <c r="B59" s="8"/>
      <c r="C59" s="8"/>
      <c r="D59" s="26"/>
      <c r="E59" s="38">
        <v>45235</v>
      </c>
      <c r="F59" s="39">
        <v>1722300</v>
      </c>
      <c r="G59" s="40" t="s">
        <v>64</v>
      </c>
      <c r="H59" s="36">
        <v>75329.66</v>
      </c>
      <c r="I59" s="27"/>
      <c r="J59" s="20">
        <f t="shared" si="0"/>
        <v>11963790.870000003</v>
      </c>
      <c r="K59" s="8"/>
      <c r="L59" s="8"/>
      <c r="M59" s="8"/>
      <c r="N59" s="8"/>
    </row>
    <row r="60" spans="4:10" s="8" customFormat="1" ht="21.75" customHeight="1">
      <c r="D60" s="21"/>
      <c r="E60" s="28"/>
      <c r="F60" s="28"/>
      <c r="G60" s="23" t="s">
        <v>9</v>
      </c>
      <c r="H60" s="22">
        <f>SUM(H16:H59)</f>
        <v>8255428.29</v>
      </c>
      <c r="I60" s="22">
        <f>SUM(I16:I59)</f>
        <v>11000000</v>
      </c>
      <c r="J60" s="37">
        <v>11963790.87</v>
      </c>
    </row>
    <row r="61" spans="4:96" ht="24" customHeight="1">
      <c r="D61" s="5"/>
      <c r="G61" s="5"/>
      <c r="H61" s="9"/>
      <c r="I61" s="9"/>
      <c r="J61" s="9"/>
      <c r="K61" s="14"/>
      <c r="L61" s="14"/>
      <c r="M61" s="14"/>
      <c r="N61" s="14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</row>
    <row r="62" spans="4:96" ht="24" customHeight="1">
      <c r="D62" s="29"/>
      <c r="E62" s="30"/>
      <c r="F62" s="30"/>
      <c r="G62" s="29"/>
      <c r="H62" s="31"/>
      <c r="I62" s="31"/>
      <c r="J62" s="31"/>
      <c r="K62" s="14"/>
      <c r="L62" s="14"/>
      <c r="M62" s="14"/>
      <c r="N62" s="14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</row>
    <row r="63" spans="4:10" ht="24" customHeight="1">
      <c r="D63" s="32" t="s">
        <v>18</v>
      </c>
      <c r="E63" s="30"/>
      <c r="F63" s="30"/>
      <c r="G63" s="32"/>
      <c r="H63" s="33" t="s">
        <v>19</v>
      </c>
      <c r="I63" s="33"/>
      <c r="J63" s="33"/>
    </row>
    <row r="64" spans="4:10" ht="24" customHeight="1">
      <c r="D64" s="34" t="s">
        <v>14</v>
      </c>
      <c r="E64" s="30"/>
      <c r="F64" s="30"/>
      <c r="G64" s="32"/>
      <c r="H64" s="33" t="s">
        <v>16</v>
      </c>
      <c r="I64" s="33"/>
      <c r="J64" s="33"/>
    </row>
    <row r="65" spans="4:10" ht="24" customHeight="1">
      <c r="D65" s="34" t="s">
        <v>15</v>
      </c>
      <c r="E65" s="30"/>
      <c r="F65" s="30"/>
      <c r="G65" s="32"/>
      <c r="H65" s="33" t="s">
        <v>17</v>
      </c>
      <c r="I65" s="33"/>
      <c r="J65" s="33"/>
    </row>
    <row r="66" spans="4:10" ht="24" customHeight="1">
      <c r="D66" s="34"/>
      <c r="E66" s="30"/>
      <c r="F66" s="30"/>
      <c r="G66" s="32"/>
      <c r="H66" s="33"/>
      <c r="I66" s="33"/>
      <c r="J66" s="33"/>
    </row>
    <row r="67" spans="4:10" ht="24" customHeight="1">
      <c r="D67" s="44"/>
      <c r="E67" s="44"/>
      <c r="F67" s="44"/>
      <c r="G67" s="44"/>
      <c r="H67" s="44"/>
      <c r="I67" s="44"/>
      <c r="J67" s="33"/>
    </row>
    <row r="68" spans="4:10" ht="24" customHeight="1">
      <c r="D68" s="45"/>
      <c r="E68" s="45"/>
      <c r="F68" s="45"/>
      <c r="G68" s="45"/>
      <c r="H68" s="45"/>
      <c r="I68" s="45"/>
      <c r="J68" s="4"/>
    </row>
    <row r="69" spans="4:10" ht="24" customHeight="1">
      <c r="D69" s="7"/>
      <c r="E69" s="6"/>
      <c r="F69" s="3"/>
      <c r="G69" s="3"/>
      <c r="H69" s="4"/>
      <c r="I69" s="4"/>
      <c r="J69" s="4"/>
    </row>
    <row r="70" spans="4:10" ht="24" customHeight="1">
      <c r="D70" s="7"/>
      <c r="E70" s="6"/>
      <c r="F70" s="3"/>
      <c r="G70" s="3"/>
      <c r="H70" s="4"/>
      <c r="I70" s="4"/>
      <c r="J70" s="4"/>
    </row>
    <row r="71" spans="4:10" ht="24" customHeight="1">
      <c r="D71" s="5"/>
      <c r="E71" s="6"/>
      <c r="F71" s="3"/>
      <c r="G71" s="3"/>
      <c r="H71" s="4"/>
      <c r="I71" s="4"/>
      <c r="J71" s="4"/>
    </row>
    <row r="72" spans="4:10" ht="24" customHeight="1">
      <c r="D72" s="46"/>
      <c r="E72" s="46"/>
      <c r="F72" s="46"/>
      <c r="G72" s="46"/>
      <c r="H72" s="46"/>
      <c r="I72" s="46"/>
      <c r="J72" s="46"/>
    </row>
    <row r="73" spans="4:10" ht="24" customHeight="1">
      <c r="D73" s="47"/>
      <c r="E73" s="47"/>
      <c r="F73" s="47"/>
      <c r="G73" s="47"/>
      <c r="H73" s="47"/>
      <c r="I73" s="47"/>
      <c r="J73" s="47"/>
    </row>
    <row r="74" spans="4:10" ht="24" customHeight="1">
      <c r="D74" s="43"/>
      <c r="E74" s="43"/>
      <c r="F74" s="43"/>
      <c r="G74" s="43"/>
      <c r="H74" s="43"/>
      <c r="I74" s="43"/>
      <c r="J74" s="43"/>
    </row>
    <row r="75" spans="4:10" ht="24" customHeight="1">
      <c r="D75" s="43"/>
      <c r="E75" s="43"/>
      <c r="F75" s="43"/>
      <c r="G75" s="43"/>
      <c r="H75" s="43"/>
      <c r="I75" s="43"/>
      <c r="J75" s="43"/>
    </row>
    <row r="76" spans="4:10" ht="24" customHeight="1">
      <c r="D76" s="43"/>
      <c r="E76" s="43"/>
      <c r="F76" s="43"/>
      <c r="G76" s="43"/>
      <c r="H76" s="43"/>
      <c r="I76" s="43"/>
      <c r="J76" s="43"/>
    </row>
    <row r="77" spans="4:10" ht="20.25">
      <c r="D77" s="43"/>
      <c r="E77" s="43"/>
      <c r="F77" s="43"/>
      <c r="G77" s="43"/>
      <c r="H77" s="43"/>
      <c r="I77" s="43"/>
      <c r="J77" s="43"/>
    </row>
    <row r="78" spans="4:10" ht="12.75">
      <c r="D78" s="10"/>
      <c r="E78" s="10"/>
      <c r="F78" s="10"/>
      <c r="G78" s="10"/>
      <c r="H78" s="10"/>
      <c r="I78" s="10"/>
      <c r="J78" s="10"/>
    </row>
    <row r="79" spans="4:10" ht="12.75">
      <c r="D79" s="10"/>
      <c r="E79" s="10"/>
      <c r="F79" s="10"/>
      <c r="G79" s="10"/>
      <c r="H79" s="10"/>
      <c r="I79" s="10"/>
      <c r="J79" s="10"/>
    </row>
    <row r="80" spans="4:10" ht="12.75">
      <c r="D80" s="10"/>
      <c r="E80" s="10"/>
      <c r="F80" s="10"/>
      <c r="G80" s="10"/>
      <c r="H80" s="10"/>
      <c r="I80" s="10"/>
      <c r="J80" s="10"/>
    </row>
    <row r="81" spans="4:10" ht="12.75">
      <c r="D81" s="10"/>
      <c r="E81" s="10"/>
      <c r="F81" s="10"/>
      <c r="G81" s="10"/>
      <c r="H81" s="10"/>
      <c r="I81" s="10"/>
      <c r="J81" s="10"/>
    </row>
    <row r="82" spans="4:10" ht="12.75">
      <c r="D82" s="10"/>
      <c r="E82" s="10"/>
      <c r="F82" s="10"/>
      <c r="G82" s="10"/>
      <c r="H82" s="10"/>
      <c r="I82" s="10"/>
      <c r="J82" s="10"/>
    </row>
    <row r="83" spans="4:10" ht="12.75">
      <c r="D83" s="10"/>
      <c r="E83" s="10"/>
      <c r="F83" s="10"/>
      <c r="G83" s="10"/>
      <c r="H83" s="10"/>
      <c r="I83" s="10"/>
      <c r="J83" s="10"/>
    </row>
    <row r="84" spans="4:10" ht="12.75">
      <c r="D84" s="10"/>
      <c r="E84" s="10"/>
      <c r="F84" s="10"/>
      <c r="G84" s="10"/>
      <c r="H84" s="10"/>
      <c r="I84" s="10"/>
      <c r="J84" s="10"/>
    </row>
    <row r="85" spans="4:10" ht="12.75">
      <c r="D85" s="10"/>
      <c r="E85" s="10"/>
      <c r="F85" s="10"/>
      <c r="G85" s="10"/>
      <c r="H85" s="10"/>
      <c r="I85" s="10"/>
      <c r="J85" s="10"/>
    </row>
    <row r="86" spans="4:10" ht="12.75">
      <c r="D86" s="10"/>
      <c r="E86" s="10"/>
      <c r="F86" s="10"/>
      <c r="G86" s="10"/>
      <c r="H86" s="10"/>
      <c r="I86" s="10"/>
      <c r="J86" s="10"/>
    </row>
    <row r="87" spans="4:10" ht="12.75">
      <c r="D87" s="10"/>
      <c r="E87" s="10"/>
      <c r="F87" s="10"/>
      <c r="G87" s="10"/>
      <c r="H87" s="10"/>
      <c r="I87" s="10"/>
      <c r="J87" s="10"/>
    </row>
    <row r="88" spans="4:10" ht="12.75">
      <c r="D88" s="10"/>
      <c r="E88" s="10"/>
      <c r="F88" s="10"/>
      <c r="G88" s="10"/>
      <c r="H88" s="10"/>
      <c r="I88" s="10"/>
      <c r="J88" s="10"/>
    </row>
    <row r="89" spans="4:10" ht="12.75">
      <c r="D89" s="10"/>
      <c r="E89" s="10"/>
      <c r="F89" s="10"/>
      <c r="G89" s="10"/>
      <c r="H89" s="10"/>
      <c r="I89" s="10"/>
      <c r="J89" s="10"/>
    </row>
    <row r="108" ht="13.5" thickBot="1"/>
    <row r="109" ht="15">
      <c r="D109" s="2"/>
    </row>
  </sheetData>
  <sheetProtection/>
  <mergeCells count="16">
    <mergeCell ref="D6:J6"/>
    <mergeCell ref="D7:J7"/>
    <mergeCell ref="D9:J9"/>
    <mergeCell ref="D13:D15"/>
    <mergeCell ref="E13:G13"/>
    <mergeCell ref="H13:J13"/>
    <mergeCell ref="E14:F14"/>
    <mergeCell ref="H14:I14"/>
    <mergeCell ref="D76:J76"/>
    <mergeCell ref="D77:J77"/>
    <mergeCell ref="D67:I67"/>
    <mergeCell ref="D68:I68"/>
    <mergeCell ref="D72:J72"/>
    <mergeCell ref="D73:J73"/>
    <mergeCell ref="D74:J74"/>
    <mergeCell ref="D75:J75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IMAGENES</cp:lastModifiedBy>
  <cp:lastPrinted>2023-12-12T15:44:47Z</cp:lastPrinted>
  <dcterms:created xsi:type="dcterms:W3CDTF">2006-07-11T17:39:34Z</dcterms:created>
  <dcterms:modified xsi:type="dcterms:W3CDTF">2023-12-12T15:45:10Z</dcterms:modified>
  <cp:category/>
  <cp:version/>
  <cp:contentType/>
  <cp:contentStatus/>
</cp:coreProperties>
</file>