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1'!$C$1:$K$71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<sst xmlns="http://schemas.openxmlformats.org/spreadsheetml/2006/main" count="74" uniqueCount="72">
  <si>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</si>
  <si>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</si>
  <si>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</si>
  <si>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</si>
  <si>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</si>
  <si>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</si>
  <si>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</si>
  <si>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</si>
  <si>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</si>
  <si>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</si>
  <si>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</si>
  <si>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</si>
  <si>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</si>
  <si>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</si>
  <si>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</si>
  <si>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</si>
  <si>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</si>
  <si>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</si>
  <si>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</si>
  <si>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</si>
  <si>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</si>
  <si>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Agosto  2023___</t>
    </r>
    <r>
      <rPr>
        <b/>
        <sz val="14"/>
        <rFont val="Arial"/>
        <family val="2"/>
      </rPr>
      <t>_</t>
    </r>
  </si>
  <si>
    <t>RETENCION SUPLIDORES</t>
  </si>
  <si>
    <t>REPOSICION DE  FONDO DE CAJA CHICHA  DESDE EL RECIBO  NO 2609</t>
  </si>
  <si>
    <t>PAGO SALARIO MES JULIO DEL 2023</t>
  </si>
  <si>
    <t>RECOGIDA DE DESECHOS SOLIDOS MES DE JULIO 2023</t>
  </si>
  <si>
    <t xml:space="preserve">PAGO SALARIO DE MES JULIO 2023 ENC MANTENIMIENTOS </t>
  </si>
  <si>
    <t>PAGO NOMINA DE JULIO 2023 PLOMERO</t>
  </si>
  <si>
    <t>PAGONOMINA DE MES JULIO 2023</t>
  </si>
  <si>
    <t>PAGO NOMINA DE JULIO 2023 MENSAJERO</t>
  </si>
  <si>
    <t>PAGO NOMINA DE JULIO 2023SOPRTE TECNICO</t>
  </si>
  <si>
    <t>PA PR CUBRIR VACACIONES DE LA SRA TOMASA LORENZO JIMENEZ  ) 20 DIAS DEL AÑO 2023</t>
  </si>
  <si>
    <t>PAGO POR CUBRIR VACACIONES  DEL DR BERTY CREGORIUO DE JESUS CORPORAN DEL 1 JULIO AL 15 DE JULIO 2023</t>
  </si>
  <si>
    <t>PAGO TAXIS PARA DIFERENTES DILIGENCIAS DEL HOSPITAL DESDE 13 JUNIO AL 9 AGOSTO 2023</t>
  </si>
  <si>
    <t>REPOSICION CAJA CHICA</t>
  </si>
  <si>
    <t>RETENCION SUPLIDORES CORRESPONDIENTE AL MES DE AGOSTO</t>
  </si>
  <si>
    <t>COMPRA DE MATERIALES FERRETEROS Y AFINES SEGÚN COTIZACION  NO 0110022656 Y 01122965 POR SUMINISTRO DE MATERIALES  DE FECHA 2 DE AGOSTO DEL 2023</t>
  </si>
  <si>
    <t>PAGO FACT NO 388,481, 500, 511, 530, Y 546 POR SERVICIOS DE ALQUILERES DE IMPRESORAS</t>
  </si>
  <si>
    <t xml:space="preserve">SALDO FACT NO 01POR SERVICIO DE IMPREMEALIZANTE DE TECHO  SENGUN COTIZACION DE FECHA 12 JULIO 2023 AREA A TRABAJAR UCI LAPARACOSPIA Y CIRUGA ELECTIVA </t>
  </si>
  <si>
    <t>PAGO FACT NO 2435, 2447 , 2452 , 2455 , 2473 , 2475 , 2488 , 2489 , 2492 , 2495 , 2500, 2511 , Y ABONO FACT NO 2510 MAT GAST REP Y RENTA DE EQUIPOS</t>
  </si>
  <si>
    <t>PAGO FACTU NO 161 Y 163 MAT GAST IMPRESO</t>
  </si>
  <si>
    <t xml:space="preserve">PAGO FACT NO 1004693981 , 1004693982 , 1004693724 , GAS  DE LA COCINA Y LAVANDERIA </t>
  </si>
  <si>
    <t>PAGO FACT NO 149 , 182 Y 202</t>
  </si>
  <si>
    <t>PAGO FACT NO 834, 853 , 877 SUMINISTRO DE PAN</t>
  </si>
  <si>
    <t>PAGO FACT NO 178 , 219 , 221 , Y 117, MEDICAMENTOS Y MAT GAST MEDICO</t>
  </si>
  <si>
    <t xml:space="preserve">PAGO FACT NO 7398,  Y 7539 , COMPRA DE COMBUSTIBLES PARA LA PLANTA </t>
  </si>
  <si>
    <t xml:space="preserve">PAGO FACT NO 10383 MAT GAST MEDICO </t>
  </si>
  <si>
    <t>NO REALIZADO</t>
  </si>
  <si>
    <t>PAGO FACT NO 332 POR TRASPORTACION DE MEDICAMENTOS DESDE PROMESECAL  EN EL MES DE JULIO</t>
  </si>
  <si>
    <t>PAGO DE VIATICOS  CORRESPONDIENTE AL MES DE JULIO 2023 POR BUSQUEDA DE MEDICAMENTOS  PROMESECAL</t>
  </si>
  <si>
    <t xml:space="preserve">PAGO FACT NO 071 POR SERVICIOS  DE LIMPIEZA DE  DUCTOR Y LIMPIEZA DE LA COCINA Y </t>
  </si>
  <si>
    <t xml:space="preserve"> PAGO FACT NO 02 POR SERVICIO DE IMPRESIÓN DE INVITACIONES  ALA INAGURACION DEL MURAL  DE EXDIRECTORES </t>
  </si>
  <si>
    <t>PAGO FACNO 108 POR  SUMINISTRO DE RESISTENCIAS  1450/1/2 220V 500 WATTS PARA EL AUTOCLAVE DE 350LTS.</t>
  </si>
  <si>
    <t>ABONO POR SERV. DE IMPERMEABILIZACION DE TECHO</t>
  </si>
  <si>
    <t xml:space="preserve">PAGO DE FACTU NO 475 , 460  ,459 Y ABONO 461 ALIMENTOS </t>
  </si>
  <si>
    <t>PAGO FACT NO 51 MAT GAST LIMPIEZA</t>
  </si>
  <si>
    <t>PAGO FACT NO 671 MAT GAST OFICINA</t>
  </si>
  <si>
    <t>PAGO FACT NO 1310 MAT GAST OFICINA</t>
  </si>
  <si>
    <t>PAGO FACT NO 521 MAT GAST MEDICO</t>
  </si>
  <si>
    <t xml:space="preserve">PAGO FACT NO 16998 , 18193 , 18341 , 18571 , 18828 ,  ANALIS MIGROBIOLOGICO A MUESTRA DE AGUA , ALIMENTOS Y SUPERFICIES </t>
  </si>
  <si>
    <t>RECOGIDA DE DESECHOS BIOMEDICO JUNIO 2023</t>
  </si>
  <si>
    <t>PAGO FACT NO 1500004316 , 1500004349 , 1500004377 Y 1500004411 MANTENIMIENTOS  DE  ABRIL , MAYO , JUNIO  JULIO DEL 2023</t>
  </si>
  <si>
    <t xml:space="preserve">PAGO FACT NO 190098482 Y 290102621  ALIMENTOS </t>
  </si>
  <si>
    <t>PAGO POR TRANSPORTACION DE EQUIPOS EN DESDE  USO  Y UTILES DE OFICINA DETERIORADO DESDE LA AVENIDA HERINQUEZ UREÑA NO 49 HASTA BIENES NACIONALES UBICADO EN SALUIS.</t>
  </si>
  <si>
    <t>COMPRA PLAQUETA  POR AFERESIS URGENTE</t>
  </si>
  <si>
    <t>SALDO FACT. N. 2 POR SERV. DE IMPERMEABILIZACION DE TECHO PARA LAS AREAS DE UCI, LAPARACOSPIA Y CIRUGIA SELECTIVA</t>
  </si>
  <si>
    <t>PAGO NOMINA A EMPLEADOS CORRESP AL MES DE JULIO</t>
  </si>
  <si>
    <t>PAGO NOMINA A EMPLEADOS  PERSONAL DE SEGURIDAD CORRESP AL MES DE JULIO</t>
  </si>
  <si>
    <t>NULO</t>
  </si>
  <si>
    <t>452-4000000072</t>
  </si>
  <si>
    <t>452-4000000037</t>
  </si>
  <si>
    <t>BANCO DE RESERVAS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</si>
</sst>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  <numFmt numFmtId="207" formatCode="0_);\(0\)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/>
    </xf>
    <xf numFmtId="4" fontId="11" fillId="33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vertical="center"/>
    </xf>
    <xf numFmtId="0" fontId="55" fillId="0" borderId="0" xfId="0" applyFont="1" applyFill="1" applyAlignment="1">
      <alignment vertical="center"/>
    </xf>
    <xf numFmtId="43" fontId="1" fillId="33" borderId="11" xfId="0" applyNumberFormat="1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54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33" borderId="12" xfId="0" applyFont="1" applyFill="1" applyBorder="1" applyAlignment="1">
      <alignment wrapText="1"/>
    </xf>
    <xf numFmtId="0" fontId="54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43" fontId="0" fillId="33" borderId="11" xfId="0" applyNumberFormat="1" applyFont="1" applyFill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962025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15"/>
  <sheetViews>
    <sheetView tabSelected="1" zoomScale="70" zoomScaleNormal="70" zoomScaleSheetLayoutView="70" zoomScalePageLayoutView="0" workbookViewId="0" topLeftCell="A58">
      <selection activeCell="J76" sqref="J76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7.7109375" style="1" bestFit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54" t="s">
        <v>11</v>
      </c>
      <c r="E6" s="54"/>
      <c r="F6" s="54"/>
      <c r="G6" s="54"/>
      <c r="H6" s="54"/>
      <c r="I6" s="54"/>
      <c r="J6" s="54"/>
    </row>
    <row r="7" spans="4:10" s="12" customFormat="1" ht="20.25">
      <c r="D7" s="55"/>
      <c r="E7" s="56"/>
      <c r="F7" s="56"/>
      <c r="G7" s="56"/>
      <c r="H7" s="56"/>
      <c r="I7" s="56"/>
      <c r="J7" s="56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7" t="s">
        <v>3</v>
      </c>
      <c r="E9" s="57"/>
      <c r="F9" s="57"/>
      <c r="G9" s="57"/>
      <c r="H9" s="57"/>
      <c r="I9" s="57"/>
      <c r="J9" s="57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21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8" t="s">
        <v>13</v>
      </c>
      <c r="E13" s="59" t="s">
        <v>4</v>
      </c>
      <c r="F13" s="59"/>
      <c r="G13" s="59"/>
      <c r="H13" s="59" t="s">
        <v>12</v>
      </c>
      <c r="I13" s="59"/>
      <c r="J13" s="59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8"/>
      <c r="E14" s="60"/>
      <c r="F14" s="60"/>
      <c r="G14" s="24"/>
      <c r="H14" s="60" t="s">
        <v>8</v>
      </c>
      <c r="I14" s="60"/>
      <c r="J14" s="25">
        <v>-121360.19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8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44"/>
      <c r="E16" s="37"/>
      <c r="F16" s="46">
        <v>33143</v>
      </c>
      <c r="G16" s="45" t="s">
        <v>68</v>
      </c>
      <c r="H16" s="36">
        <v>0</v>
      </c>
      <c r="I16" s="27"/>
      <c r="J16" s="20">
        <f>SUM(J13-H16)</f>
        <v>0</v>
      </c>
      <c r="K16" s="8"/>
      <c r="L16" s="8"/>
      <c r="M16" s="8"/>
      <c r="N16" s="8"/>
    </row>
    <row r="17" spans="1:14" s="3" customFormat="1" ht="28.5" customHeight="1">
      <c r="A17" s="8"/>
      <c r="B17" s="8"/>
      <c r="C17" s="8"/>
      <c r="D17" s="26"/>
      <c r="E17" s="37">
        <v>45139</v>
      </c>
      <c r="F17" s="46">
        <v>33144</v>
      </c>
      <c r="G17" s="40" t="s">
        <v>22</v>
      </c>
      <c r="H17" s="50">
        <v>227237.77</v>
      </c>
      <c r="I17" s="27"/>
      <c r="J17" s="20">
        <f>SUM(J14-H17)</f>
        <v>-348597.95999999996</v>
      </c>
      <c r="K17" s="8"/>
      <c r="L17" s="8"/>
      <c r="M17" s="8"/>
      <c r="N17" s="8"/>
    </row>
    <row r="18" spans="1:14" s="3" customFormat="1" ht="28.5" customHeight="1">
      <c r="A18" s="8"/>
      <c r="B18" s="8"/>
      <c r="C18" s="8"/>
      <c r="D18" s="26"/>
      <c r="E18" s="51">
        <v>45141</v>
      </c>
      <c r="F18" s="52"/>
      <c r="G18" s="53" t="s">
        <v>71</v>
      </c>
      <c r="H18" s="50"/>
      <c r="I18" s="29">
        <v>8000000</v>
      </c>
      <c r="J18" s="20">
        <f>SUM(J17+I18)</f>
        <v>7651402.04</v>
      </c>
      <c r="K18" s="8"/>
      <c r="L18" s="8"/>
      <c r="M18" s="8"/>
      <c r="N18" s="8"/>
    </row>
    <row r="19" spans="1:14" s="3" customFormat="1" ht="34.5" customHeight="1">
      <c r="A19" s="8"/>
      <c r="B19" s="8"/>
      <c r="C19" s="8"/>
      <c r="D19" s="26"/>
      <c r="E19" s="37">
        <v>45141</v>
      </c>
      <c r="F19" s="47">
        <v>33145</v>
      </c>
      <c r="G19" s="41" t="s">
        <v>23</v>
      </c>
      <c r="H19" s="50">
        <v>48775</v>
      </c>
      <c r="I19" s="29"/>
      <c r="J19" s="20">
        <f>SUM(J18-H19)</f>
        <v>7602627.04</v>
      </c>
      <c r="K19" s="8"/>
      <c r="L19" s="8"/>
      <c r="M19" s="8"/>
      <c r="N19" s="8"/>
    </row>
    <row r="20" spans="1:14" s="3" customFormat="1" ht="36" customHeight="1">
      <c r="A20" s="8"/>
      <c r="B20" s="8"/>
      <c r="C20" s="8"/>
      <c r="D20" s="26"/>
      <c r="E20" s="37">
        <v>45142</v>
      </c>
      <c r="F20" s="47">
        <v>33146</v>
      </c>
      <c r="G20" s="41" t="s">
        <v>24</v>
      </c>
      <c r="H20" s="50">
        <v>10000</v>
      </c>
      <c r="I20" s="27"/>
      <c r="J20" s="20">
        <f aca="true" t="shared" si="0" ref="J20:J64">J19-H20</f>
        <v>7592627.04</v>
      </c>
      <c r="K20" s="8"/>
      <c r="L20" s="8"/>
      <c r="M20" s="8"/>
      <c r="N20" s="8"/>
    </row>
    <row r="21" spans="1:14" s="3" customFormat="1" ht="56.25" customHeight="1">
      <c r="A21" s="8"/>
      <c r="B21" s="8"/>
      <c r="C21" s="8"/>
      <c r="D21" s="26"/>
      <c r="E21" s="37">
        <v>45142</v>
      </c>
      <c r="F21" s="47">
        <v>33147</v>
      </c>
      <c r="G21" s="41" t="s">
        <v>25</v>
      </c>
      <c r="H21" s="50">
        <v>4000</v>
      </c>
      <c r="I21" s="27"/>
      <c r="J21" s="20">
        <f t="shared" si="0"/>
        <v>7588627.04</v>
      </c>
      <c r="K21" s="8"/>
      <c r="L21" s="8"/>
      <c r="M21" s="8"/>
      <c r="N21" s="8"/>
    </row>
    <row r="22" spans="1:14" s="3" customFormat="1" ht="36" customHeight="1">
      <c r="A22" s="8"/>
      <c r="B22" s="8"/>
      <c r="C22" s="8"/>
      <c r="D22" s="26"/>
      <c r="E22" s="37">
        <v>45142</v>
      </c>
      <c r="F22" s="47">
        <v>33148</v>
      </c>
      <c r="G22" s="41" t="s">
        <v>26</v>
      </c>
      <c r="H22" s="50">
        <v>15000</v>
      </c>
      <c r="I22" s="27"/>
      <c r="J22" s="20">
        <f t="shared" si="0"/>
        <v>7573627.04</v>
      </c>
      <c r="K22" s="8"/>
      <c r="L22" s="8"/>
      <c r="M22" s="8"/>
      <c r="N22" s="8"/>
    </row>
    <row r="23" spans="1:14" s="3" customFormat="1" ht="34.5" customHeight="1">
      <c r="A23" s="8"/>
      <c r="B23" s="8"/>
      <c r="C23" s="8"/>
      <c r="D23" s="26"/>
      <c r="E23" s="37">
        <v>45142</v>
      </c>
      <c r="F23" s="47">
        <v>33149</v>
      </c>
      <c r="G23" s="41" t="s">
        <v>27</v>
      </c>
      <c r="H23" s="50">
        <v>14000</v>
      </c>
      <c r="I23" s="27"/>
      <c r="J23" s="20">
        <f t="shared" si="0"/>
        <v>7559627.04</v>
      </c>
      <c r="K23" s="8"/>
      <c r="L23" s="8"/>
      <c r="M23" s="8"/>
      <c r="N23" s="8"/>
    </row>
    <row r="24" spans="1:14" s="3" customFormat="1" ht="34.5" customHeight="1">
      <c r="A24" s="8"/>
      <c r="B24" s="8"/>
      <c r="C24" s="8"/>
      <c r="D24" s="26"/>
      <c r="E24" s="37">
        <v>45142</v>
      </c>
      <c r="F24" s="47">
        <v>33150</v>
      </c>
      <c r="G24" s="41" t="s">
        <v>28</v>
      </c>
      <c r="H24" s="50">
        <v>10000</v>
      </c>
      <c r="I24" s="27"/>
      <c r="J24" s="20">
        <f t="shared" si="0"/>
        <v>7549627.04</v>
      </c>
      <c r="K24" s="8"/>
      <c r="L24" s="8"/>
      <c r="M24" s="8"/>
      <c r="N24" s="8"/>
    </row>
    <row r="25" spans="1:14" s="3" customFormat="1" ht="31.5" customHeight="1">
      <c r="A25" s="8"/>
      <c r="B25" s="8"/>
      <c r="C25" s="8"/>
      <c r="D25" s="26"/>
      <c r="E25" s="37">
        <v>45149</v>
      </c>
      <c r="F25" s="47">
        <v>33151</v>
      </c>
      <c r="G25" s="41" t="s">
        <v>29</v>
      </c>
      <c r="H25" s="50">
        <v>12000</v>
      </c>
      <c r="I25" s="27"/>
      <c r="J25" s="20">
        <f t="shared" si="0"/>
        <v>7537627.04</v>
      </c>
      <c r="K25" s="8"/>
      <c r="L25" s="8"/>
      <c r="M25" s="8"/>
      <c r="N25" s="8"/>
    </row>
    <row r="26" spans="1:14" s="3" customFormat="1" ht="33" customHeight="1">
      <c r="A26" s="8"/>
      <c r="B26" s="8"/>
      <c r="C26" s="8"/>
      <c r="D26" s="26"/>
      <c r="E26" s="37">
        <v>45149</v>
      </c>
      <c r="F26" s="47">
        <v>33152</v>
      </c>
      <c r="G26" s="41" t="s">
        <v>30</v>
      </c>
      <c r="H26" s="50">
        <v>10000</v>
      </c>
      <c r="I26" s="27"/>
      <c r="J26" s="20">
        <f t="shared" si="0"/>
        <v>7527627.04</v>
      </c>
      <c r="K26" s="8"/>
      <c r="L26" s="8"/>
      <c r="M26" s="8"/>
      <c r="N26" s="8"/>
    </row>
    <row r="27" spans="1:14" s="3" customFormat="1" ht="50.25" customHeight="1">
      <c r="A27" s="8"/>
      <c r="B27" s="8"/>
      <c r="C27" s="8"/>
      <c r="D27" s="26"/>
      <c r="E27" s="37">
        <v>45149</v>
      </c>
      <c r="F27" s="47">
        <v>33153</v>
      </c>
      <c r="G27" s="41" t="s">
        <v>31</v>
      </c>
      <c r="H27" s="50">
        <v>16497.43</v>
      </c>
      <c r="I27" s="27"/>
      <c r="J27" s="20">
        <f t="shared" si="0"/>
        <v>7511129.61</v>
      </c>
      <c r="K27" s="8"/>
      <c r="L27" s="8"/>
      <c r="M27" s="8"/>
      <c r="N27" s="8"/>
    </row>
    <row r="28" spans="1:14" s="3" customFormat="1" ht="41.25" customHeight="1">
      <c r="A28" s="8"/>
      <c r="B28" s="8"/>
      <c r="C28" s="8"/>
      <c r="D28" s="26"/>
      <c r="E28" s="37">
        <v>45149</v>
      </c>
      <c r="F28" s="47">
        <v>33154</v>
      </c>
      <c r="G28" s="41" t="s">
        <v>32</v>
      </c>
      <c r="H28" s="50">
        <v>15000</v>
      </c>
      <c r="I28" s="27"/>
      <c r="J28" s="20">
        <f t="shared" si="0"/>
        <v>7496129.61</v>
      </c>
      <c r="K28" s="8"/>
      <c r="L28" s="8"/>
      <c r="M28" s="8"/>
      <c r="N28" s="8"/>
    </row>
    <row r="29" spans="1:14" s="3" customFormat="1" ht="46.5" customHeight="1">
      <c r="A29" s="8"/>
      <c r="B29" s="8"/>
      <c r="C29" s="8"/>
      <c r="D29" s="26"/>
      <c r="E29" s="37">
        <v>45152</v>
      </c>
      <c r="F29" s="47">
        <v>33155</v>
      </c>
      <c r="G29" s="41" t="s">
        <v>33</v>
      </c>
      <c r="H29" s="50">
        <v>10402.5</v>
      </c>
      <c r="I29" s="27"/>
      <c r="J29" s="20">
        <f t="shared" si="0"/>
        <v>7485727.11</v>
      </c>
      <c r="K29" s="8"/>
      <c r="L29" s="8"/>
      <c r="M29" s="8"/>
      <c r="N29" s="8"/>
    </row>
    <row r="30" spans="1:14" s="3" customFormat="1" ht="31.5" customHeight="1">
      <c r="A30" s="8"/>
      <c r="B30" s="8"/>
      <c r="C30" s="8"/>
      <c r="D30" s="26"/>
      <c r="E30" s="37">
        <v>45167</v>
      </c>
      <c r="F30" s="47">
        <v>33156</v>
      </c>
      <c r="G30" s="41" t="s">
        <v>34</v>
      </c>
      <c r="H30" s="50">
        <v>50000</v>
      </c>
      <c r="I30" s="27"/>
      <c r="J30" s="20">
        <f t="shared" si="0"/>
        <v>7435727.11</v>
      </c>
      <c r="K30" s="8"/>
      <c r="L30" s="8"/>
      <c r="M30" s="8"/>
      <c r="N30" s="8"/>
    </row>
    <row r="31" spans="1:14" s="3" customFormat="1" ht="28.5" customHeight="1">
      <c r="A31" s="8"/>
      <c r="B31" s="8"/>
      <c r="C31" s="8"/>
      <c r="D31" s="26"/>
      <c r="E31" s="38">
        <v>45169</v>
      </c>
      <c r="F31" s="46">
        <v>33157</v>
      </c>
      <c r="G31" s="41" t="s">
        <v>35</v>
      </c>
      <c r="H31" s="50">
        <v>284529.47</v>
      </c>
      <c r="I31" s="27"/>
      <c r="J31" s="20">
        <f t="shared" si="0"/>
        <v>7151197.640000001</v>
      </c>
      <c r="K31" s="8"/>
      <c r="L31" s="8"/>
      <c r="M31" s="8"/>
      <c r="N31" s="8"/>
    </row>
    <row r="32" spans="1:14" s="3" customFormat="1" ht="54.75" customHeight="1">
      <c r="A32" s="8"/>
      <c r="B32" s="8"/>
      <c r="C32" s="8"/>
      <c r="D32" s="26"/>
      <c r="E32" s="38">
        <v>45142</v>
      </c>
      <c r="F32" s="46">
        <v>31560806725</v>
      </c>
      <c r="G32" s="40" t="s">
        <v>36</v>
      </c>
      <c r="H32" s="50">
        <v>64308.19</v>
      </c>
      <c r="I32" s="27"/>
      <c r="J32" s="20">
        <f t="shared" si="0"/>
        <v>7086889.45</v>
      </c>
      <c r="K32" s="8"/>
      <c r="L32" s="8"/>
      <c r="M32" s="8"/>
      <c r="N32" s="8"/>
    </row>
    <row r="33" spans="1:14" s="3" customFormat="1" ht="56.25" customHeight="1">
      <c r="A33" s="8"/>
      <c r="B33" s="8"/>
      <c r="C33" s="8"/>
      <c r="D33" s="26"/>
      <c r="E33" s="38">
        <v>45142</v>
      </c>
      <c r="F33" s="46">
        <v>31555418835</v>
      </c>
      <c r="G33" s="40" t="s">
        <v>37</v>
      </c>
      <c r="H33" s="50">
        <v>226537.16</v>
      </c>
      <c r="I33" s="27"/>
      <c r="J33" s="20">
        <f t="shared" si="0"/>
        <v>6860352.29</v>
      </c>
      <c r="K33" s="8"/>
      <c r="L33" s="8"/>
      <c r="M33" s="8"/>
      <c r="N33" s="8"/>
    </row>
    <row r="34" spans="1:14" s="3" customFormat="1" ht="72" customHeight="1">
      <c r="A34" s="8"/>
      <c r="B34" s="8"/>
      <c r="C34" s="8"/>
      <c r="D34" s="26"/>
      <c r="E34" s="38">
        <v>45145</v>
      </c>
      <c r="F34" s="46">
        <v>31583492749</v>
      </c>
      <c r="G34" s="40" t="s">
        <v>38</v>
      </c>
      <c r="H34" s="50">
        <v>95000</v>
      </c>
      <c r="I34" s="27"/>
      <c r="J34" s="20">
        <f t="shared" si="0"/>
        <v>6765352.29</v>
      </c>
      <c r="K34" s="8"/>
      <c r="L34" s="8"/>
      <c r="M34" s="8"/>
      <c r="N34" s="8"/>
    </row>
    <row r="35" spans="1:14" s="3" customFormat="1" ht="65.25" customHeight="1">
      <c r="A35" s="8"/>
      <c r="B35" s="8"/>
      <c r="C35" s="8"/>
      <c r="D35" s="26"/>
      <c r="E35" s="38">
        <v>45145</v>
      </c>
      <c r="F35" s="46">
        <v>31583238826</v>
      </c>
      <c r="G35" s="42" t="s">
        <v>39</v>
      </c>
      <c r="H35" s="50">
        <v>759009.9</v>
      </c>
      <c r="I35" s="27"/>
      <c r="J35" s="20">
        <f t="shared" si="0"/>
        <v>6006342.39</v>
      </c>
      <c r="K35" s="8"/>
      <c r="L35" s="8"/>
      <c r="M35" s="8"/>
      <c r="N35" s="8"/>
    </row>
    <row r="36" spans="1:14" s="3" customFormat="1" ht="30.75" customHeight="1">
      <c r="A36" s="8"/>
      <c r="B36" s="8"/>
      <c r="C36" s="8"/>
      <c r="D36" s="26"/>
      <c r="E36" s="38">
        <v>45146</v>
      </c>
      <c r="F36" s="46">
        <v>31592983627</v>
      </c>
      <c r="G36" s="42" t="s">
        <v>40</v>
      </c>
      <c r="H36" s="50">
        <v>485840.9</v>
      </c>
      <c r="I36" s="27"/>
      <c r="J36" s="20">
        <f t="shared" si="0"/>
        <v>5520501.489999999</v>
      </c>
      <c r="K36" s="8"/>
      <c r="L36" s="8"/>
      <c r="M36" s="8"/>
      <c r="N36" s="8"/>
    </row>
    <row r="37" spans="1:14" s="3" customFormat="1" ht="56.25" customHeight="1">
      <c r="A37" s="8"/>
      <c r="B37" s="8"/>
      <c r="C37" s="8"/>
      <c r="D37" s="26"/>
      <c r="E37" s="38">
        <v>45146</v>
      </c>
      <c r="F37" s="46">
        <v>31594428359</v>
      </c>
      <c r="G37" s="40" t="s">
        <v>41</v>
      </c>
      <c r="H37" s="50">
        <v>117956.5</v>
      </c>
      <c r="I37" s="27"/>
      <c r="J37" s="20">
        <f>J36-H37</f>
        <v>5402544.989999999</v>
      </c>
      <c r="K37" s="8"/>
      <c r="L37" s="8"/>
      <c r="M37" s="8"/>
      <c r="N37" s="8"/>
    </row>
    <row r="38" spans="1:14" s="3" customFormat="1" ht="38.25" customHeight="1">
      <c r="A38" s="8"/>
      <c r="B38" s="8"/>
      <c r="C38" s="8"/>
      <c r="D38" s="26"/>
      <c r="E38" s="38">
        <v>45146</v>
      </c>
      <c r="F38" s="46">
        <v>31593082475</v>
      </c>
      <c r="G38" s="40" t="s">
        <v>42</v>
      </c>
      <c r="H38" s="50">
        <v>216070</v>
      </c>
      <c r="I38" s="27"/>
      <c r="J38" s="20">
        <f t="shared" si="0"/>
        <v>5186474.989999999</v>
      </c>
      <c r="K38" s="8"/>
      <c r="L38" s="8"/>
      <c r="M38" s="8"/>
      <c r="N38" s="8"/>
    </row>
    <row r="39" spans="1:14" s="3" customFormat="1" ht="56.25" customHeight="1">
      <c r="A39" s="8"/>
      <c r="B39" s="8"/>
      <c r="C39" s="8"/>
      <c r="D39" s="26"/>
      <c r="E39" s="38">
        <v>45146</v>
      </c>
      <c r="F39" s="46">
        <v>31593469629</v>
      </c>
      <c r="G39" s="40" t="s">
        <v>43</v>
      </c>
      <c r="H39" s="50">
        <v>169043</v>
      </c>
      <c r="I39" s="27"/>
      <c r="J39" s="20">
        <f t="shared" si="0"/>
        <v>5017431.989999999</v>
      </c>
      <c r="K39" s="8"/>
      <c r="L39" s="8"/>
      <c r="M39" s="8"/>
      <c r="N39" s="8"/>
    </row>
    <row r="40" spans="1:14" s="3" customFormat="1" ht="67.5" customHeight="1">
      <c r="A40" s="8"/>
      <c r="B40" s="8"/>
      <c r="C40" s="8"/>
      <c r="D40" s="26"/>
      <c r="E40" s="38">
        <v>45146</v>
      </c>
      <c r="F40" s="46">
        <v>31593426909</v>
      </c>
      <c r="G40" s="40" t="s">
        <v>44</v>
      </c>
      <c r="H40" s="50">
        <v>427323</v>
      </c>
      <c r="I40" s="27"/>
      <c r="J40" s="20">
        <f t="shared" si="0"/>
        <v>4590108.989999999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/>
      <c r="E41" s="38">
        <v>45146</v>
      </c>
      <c r="F41" s="46">
        <v>31594395806</v>
      </c>
      <c r="G41" s="40" t="s">
        <v>45</v>
      </c>
      <c r="H41" s="50">
        <v>152760</v>
      </c>
      <c r="I41" s="27"/>
      <c r="J41" s="20">
        <f t="shared" si="0"/>
        <v>4437348.989999999</v>
      </c>
      <c r="K41" s="8"/>
      <c r="L41" s="8"/>
      <c r="M41" s="8"/>
      <c r="N41" s="8"/>
    </row>
    <row r="42" spans="1:14" s="3" customFormat="1" ht="16.5" customHeight="1">
      <c r="A42" s="8"/>
      <c r="B42" s="8"/>
      <c r="C42" s="8"/>
      <c r="D42" s="26"/>
      <c r="E42" s="38">
        <v>45146</v>
      </c>
      <c r="F42" s="46">
        <v>31593042073</v>
      </c>
      <c r="G42" s="40" t="s">
        <v>46</v>
      </c>
      <c r="H42" s="50">
        <v>369966.58</v>
      </c>
      <c r="I42" s="29"/>
      <c r="J42" s="20">
        <f>J41-H42</f>
        <v>4067382.409999999</v>
      </c>
      <c r="K42" s="8"/>
      <c r="L42" s="8"/>
      <c r="M42" s="8"/>
      <c r="N42" s="8"/>
    </row>
    <row r="43" spans="1:14" s="3" customFormat="1" ht="28.5" customHeight="1">
      <c r="A43" s="8"/>
      <c r="B43" s="8"/>
      <c r="C43" s="8"/>
      <c r="D43" s="26"/>
      <c r="E43" s="38"/>
      <c r="F43" s="46"/>
      <c r="G43" s="40" t="s">
        <v>47</v>
      </c>
      <c r="H43" s="50"/>
      <c r="I43" s="29"/>
      <c r="J43" s="20">
        <f aca="true" t="shared" si="1" ref="J43:J61">J42-H43</f>
        <v>4067382.409999999</v>
      </c>
      <c r="K43" s="8"/>
      <c r="L43" s="8"/>
      <c r="M43" s="8"/>
      <c r="N43" s="8"/>
    </row>
    <row r="44" spans="1:14" s="3" customFormat="1" ht="46.5" customHeight="1">
      <c r="A44" s="8"/>
      <c r="B44" s="8"/>
      <c r="C44" s="8"/>
      <c r="D44" s="26"/>
      <c r="E44" s="38">
        <v>45147</v>
      </c>
      <c r="F44" s="46">
        <v>31603687265</v>
      </c>
      <c r="G44" s="40" t="s">
        <v>48</v>
      </c>
      <c r="H44" s="50">
        <v>26600</v>
      </c>
      <c r="I44" s="27"/>
      <c r="J44" s="20">
        <f t="shared" si="1"/>
        <v>4040782.409999999</v>
      </c>
      <c r="K44" s="8"/>
      <c r="L44" s="8"/>
      <c r="M44" s="8"/>
      <c r="N44" s="8"/>
    </row>
    <row r="45" spans="1:14" s="3" customFormat="1" ht="38.25" customHeight="1">
      <c r="A45" s="8"/>
      <c r="B45" s="8"/>
      <c r="C45" s="8"/>
      <c r="D45" s="26"/>
      <c r="E45" s="38">
        <v>45147</v>
      </c>
      <c r="F45" s="46">
        <v>31603710772</v>
      </c>
      <c r="G45" s="40" t="s">
        <v>49</v>
      </c>
      <c r="H45" s="50">
        <v>4400</v>
      </c>
      <c r="I45" s="27"/>
      <c r="J45" s="20">
        <f t="shared" si="1"/>
        <v>4036382.409999999</v>
      </c>
      <c r="K45" s="8"/>
      <c r="L45" s="8"/>
      <c r="M45" s="8"/>
      <c r="N45" s="8"/>
    </row>
    <row r="46" spans="1:14" s="3" customFormat="1" ht="52.5" customHeight="1">
      <c r="A46" s="8"/>
      <c r="B46" s="8"/>
      <c r="C46" s="8"/>
      <c r="D46" s="26"/>
      <c r="E46" s="38">
        <v>45148</v>
      </c>
      <c r="F46" s="46">
        <v>31612334039</v>
      </c>
      <c r="G46" s="40" t="s">
        <v>50</v>
      </c>
      <c r="H46" s="50">
        <v>128687.87</v>
      </c>
      <c r="I46" s="27"/>
      <c r="J46" s="20">
        <f t="shared" si="1"/>
        <v>3907694.539999999</v>
      </c>
      <c r="K46" s="8"/>
      <c r="L46" s="8"/>
      <c r="M46" s="8"/>
      <c r="N46" s="8"/>
    </row>
    <row r="47" spans="1:14" s="3" customFormat="1" ht="56.25" customHeight="1">
      <c r="A47" s="8"/>
      <c r="B47" s="8"/>
      <c r="C47" s="8"/>
      <c r="D47" s="26"/>
      <c r="E47" s="38">
        <v>45148</v>
      </c>
      <c r="F47" s="46">
        <v>31613898848</v>
      </c>
      <c r="G47" s="40" t="s">
        <v>51</v>
      </c>
      <c r="H47" s="50">
        <v>9146</v>
      </c>
      <c r="I47" s="27"/>
      <c r="J47" s="20">
        <f t="shared" si="1"/>
        <v>3898548.539999999</v>
      </c>
      <c r="K47" s="8"/>
      <c r="L47" s="8"/>
      <c r="M47" s="8"/>
      <c r="N47" s="8"/>
    </row>
    <row r="48" spans="1:14" s="3" customFormat="1" ht="56.25" customHeight="1">
      <c r="A48" s="8"/>
      <c r="B48" s="8"/>
      <c r="C48" s="8"/>
      <c r="D48" s="26"/>
      <c r="E48" s="38">
        <v>45148</v>
      </c>
      <c r="F48" s="46">
        <v>31612283442</v>
      </c>
      <c r="G48" s="40" t="s">
        <v>52</v>
      </c>
      <c r="H48" s="50">
        <v>47460</v>
      </c>
      <c r="I48" s="27"/>
      <c r="J48" s="20">
        <f t="shared" si="1"/>
        <v>3851088.539999999</v>
      </c>
      <c r="K48" s="8"/>
      <c r="L48" s="8"/>
      <c r="M48" s="8"/>
      <c r="N48" s="8"/>
    </row>
    <row r="49" spans="1:14" s="3" customFormat="1" ht="46.5" customHeight="1">
      <c r="A49" s="8"/>
      <c r="B49" s="8"/>
      <c r="C49" s="8"/>
      <c r="D49" s="26"/>
      <c r="E49" s="38">
        <v>45148</v>
      </c>
      <c r="F49" s="46">
        <v>31683241966</v>
      </c>
      <c r="G49" s="40" t="s">
        <v>53</v>
      </c>
      <c r="H49" s="50">
        <v>95261.25</v>
      </c>
      <c r="I49" s="27"/>
      <c r="J49" s="20">
        <f t="shared" si="1"/>
        <v>3755827.289999999</v>
      </c>
      <c r="K49" s="8"/>
      <c r="L49" s="8"/>
      <c r="M49" s="8"/>
      <c r="N49" s="8"/>
    </row>
    <row r="50" spans="1:14" s="3" customFormat="1" ht="36" customHeight="1">
      <c r="A50" s="8"/>
      <c r="B50" s="8"/>
      <c r="C50" s="8"/>
      <c r="D50" s="26"/>
      <c r="E50" s="38">
        <v>45148</v>
      </c>
      <c r="F50" s="46">
        <v>31613345227</v>
      </c>
      <c r="G50" s="40" t="s">
        <v>54</v>
      </c>
      <c r="H50" s="50">
        <v>1044893.55</v>
      </c>
      <c r="I50" s="27"/>
      <c r="J50" s="20">
        <f t="shared" si="1"/>
        <v>2710933.7399999993</v>
      </c>
      <c r="K50" s="8"/>
      <c r="L50" s="8"/>
      <c r="M50" s="8"/>
      <c r="N50" s="8"/>
    </row>
    <row r="51" spans="1:14" s="3" customFormat="1" ht="34.5" customHeight="1">
      <c r="A51" s="8"/>
      <c r="B51" s="8"/>
      <c r="C51" s="8"/>
      <c r="D51" s="26"/>
      <c r="E51" s="38">
        <v>45149</v>
      </c>
      <c r="F51" s="46">
        <v>31624071285</v>
      </c>
      <c r="G51" s="40" t="s">
        <v>55</v>
      </c>
      <c r="H51" s="50">
        <v>331304.7</v>
      </c>
      <c r="I51" s="27"/>
      <c r="J51" s="20">
        <f t="shared" si="1"/>
        <v>2379629.039999999</v>
      </c>
      <c r="K51" s="8"/>
      <c r="L51" s="8"/>
      <c r="M51" s="8"/>
      <c r="N51" s="8"/>
    </row>
    <row r="52" spans="1:14" s="3" customFormat="1" ht="31.5" customHeight="1">
      <c r="A52" s="8"/>
      <c r="B52" s="8"/>
      <c r="C52" s="8"/>
      <c r="D52" s="26"/>
      <c r="E52" s="38">
        <v>45149</v>
      </c>
      <c r="F52" s="46">
        <v>31624263934</v>
      </c>
      <c r="G52" s="40" t="s">
        <v>56</v>
      </c>
      <c r="H52" s="50">
        <v>234475</v>
      </c>
      <c r="I52" s="27"/>
      <c r="J52" s="20">
        <f t="shared" si="1"/>
        <v>2145154.039999999</v>
      </c>
      <c r="K52" s="8"/>
      <c r="L52" s="8"/>
      <c r="M52" s="8"/>
      <c r="N52" s="8"/>
    </row>
    <row r="53" spans="1:14" s="3" customFormat="1" ht="24" customHeight="1">
      <c r="A53" s="8"/>
      <c r="B53" s="8"/>
      <c r="C53" s="8"/>
      <c r="D53" s="26"/>
      <c r="E53" s="38">
        <v>45149</v>
      </c>
      <c r="F53" s="46">
        <v>31624014722</v>
      </c>
      <c r="G53" s="40" t="s">
        <v>57</v>
      </c>
      <c r="H53" s="50">
        <v>77237.58</v>
      </c>
      <c r="I53" s="27"/>
      <c r="J53" s="20">
        <f t="shared" si="1"/>
        <v>2067916.459999999</v>
      </c>
      <c r="K53" s="8"/>
      <c r="L53" s="8"/>
      <c r="M53" s="8"/>
      <c r="N53" s="8"/>
    </row>
    <row r="54" spans="1:14" s="3" customFormat="1" ht="33.75" customHeight="1">
      <c r="A54" s="8"/>
      <c r="B54" s="8"/>
      <c r="C54" s="8"/>
      <c r="D54" s="26"/>
      <c r="E54" s="38">
        <v>45149</v>
      </c>
      <c r="F54" s="46">
        <v>31624158853</v>
      </c>
      <c r="G54" s="40" t="s">
        <v>58</v>
      </c>
      <c r="H54" s="50">
        <v>76275</v>
      </c>
      <c r="I54" s="27"/>
      <c r="J54" s="20">
        <f t="shared" si="1"/>
        <v>1991641.459999999</v>
      </c>
      <c r="K54" s="8"/>
      <c r="L54" s="8"/>
      <c r="M54" s="8"/>
      <c r="N54" s="8"/>
    </row>
    <row r="55" spans="1:14" s="3" customFormat="1" ht="56.25" customHeight="1">
      <c r="A55" s="8"/>
      <c r="B55" s="8"/>
      <c r="C55" s="8"/>
      <c r="D55" s="26"/>
      <c r="E55" s="38">
        <v>45149</v>
      </c>
      <c r="F55" s="46">
        <v>31624220610</v>
      </c>
      <c r="G55" s="40" t="s">
        <v>59</v>
      </c>
      <c r="H55" s="50">
        <v>115132</v>
      </c>
      <c r="I55" s="27"/>
      <c r="J55" s="20">
        <f t="shared" si="1"/>
        <v>1876509.459999999</v>
      </c>
      <c r="K55" s="8"/>
      <c r="L55" s="8"/>
      <c r="M55" s="8"/>
      <c r="N55" s="8"/>
    </row>
    <row r="56" spans="1:14" s="3" customFormat="1" ht="26.25" customHeight="1">
      <c r="A56" s="8"/>
      <c r="B56" s="8"/>
      <c r="C56" s="8"/>
      <c r="D56" s="26"/>
      <c r="E56" s="38">
        <v>45149</v>
      </c>
      <c r="F56" s="46">
        <v>31623980178</v>
      </c>
      <c r="G56" s="40" t="s">
        <v>60</v>
      </c>
      <c r="H56" s="50">
        <v>285000</v>
      </c>
      <c r="I56" s="27"/>
      <c r="J56" s="20">
        <f t="shared" si="1"/>
        <v>1591509.459999999</v>
      </c>
      <c r="K56" s="8"/>
      <c r="L56" s="8"/>
      <c r="M56" s="8"/>
      <c r="N56" s="8"/>
    </row>
    <row r="57" spans="1:14" s="3" customFormat="1" ht="43.5" customHeight="1">
      <c r="A57" s="8"/>
      <c r="B57" s="8"/>
      <c r="C57" s="8"/>
      <c r="D57" s="26"/>
      <c r="E57" s="39">
        <v>45162</v>
      </c>
      <c r="F57" s="48">
        <v>31735255097</v>
      </c>
      <c r="G57" s="43" t="s">
        <v>61</v>
      </c>
      <c r="H57" s="50">
        <v>21520</v>
      </c>
      <c r="I57" s="27"/>
      <c r="J57" s="20">
        <f t="shared" si="1"/>
        <v>1569989.459999999</v>
      </c>
      <c r="K57" s="8"/>
      <c r="L57" s="8"/>
      <c r="M57" s="8"/>
      <c r="N57" s="8"/>
    </row>
    <row r="58" spans="1:14" s="3" customFormat="1" ht="39" customHeight="1">
      <c r="A58" s="8"/>
      <c r="B58" s="8"/>
      <c r="C58" s="8"/>
      <c r="D58" s="26"/>
      <c r="E58" s="38">
        <v>45155</v>
      </c>
      <c r="F58" s="46">
        <v>31672625745</v>
      </c>
      <c r="G58" s="40" t="s">
        <v>62</v>
      </c>
      <c r="H58" s="50">
        <v>141404.65</v>
      </c>
      <c r="I58" s="27"/>
      <c r="J58" s="20">
        <f t="shared" si="1"/>
        <v>1428584.8099999991</v>
      </c>
      <c r="K58" s="8"/>
      <c r="L58" s="8"/>
      <c r="M58" s="8"/>
      <c r="N58" s="8"/>
    </row>
    <row r="59" spans="1:14" s="3" customFormat="1" ht="66" customHeight="1">
      <c r="A59" s="8"/>
      <c r="B59" s="8"/>
      <c r="C59" s="8"/>
      <c r="D59" s="26"/>
      <c r="E59" s="38">
        <v>45168</v>
      </c>
      <c r="F59" s="46">
        <v>31802242656</v>
      </c>
      <c r="G59" s="40" t="s">
        <v>63</v>
      </c>
      <c r="H59" s="50">
        <v>38950</v>
      </c>
      <c r="I59" s="27"/>
      <c r="J59" s="20">
        <f t="shared" si="1"/>
        <v>1389634.8099999991</v>
      </c>
      <c r="K59" s="8"/>
      <c r="L59" s="8"/>
      <c r="M59" s="8"/>
      <c r="N59" s="8"/>
    </row>
    <row r="60" spans="1:14" s="3" customFormat="1" ht="36" customHeight="1">
      <c r="A60" s="8"/>
      <c r="B60" s="8"/>
      <c r="C60" s="8"/>
      <c r="D60" s="26"/>
      <c r="E60" s="38">
        <v>45153</v>
      </c>
      <c r="F60" s="46">
        <v>31656827251</v>
      </c>
      <c r="G60" s="40" t="s">
        <v>64</v>
      </c>
      <c r="H60" s="50">
        <v>26135</v>
      </c>
      <c r="I60" s="27"/>
      <c r="J60" s="20">
        <f t="shared" si="1"/>
        <v>1363499.8099999991</v>
      </c>
      <c r="K60" s="8"/>
      <c r="L60" s="8"/>
      <c r="M60" s="8"/>
      <c r="N60" s="8"/>
    </row>
    <row r="61" spans="1:14" s="3" customFormat="1" ht="27" customHeight="1">
      <c r="A61" s="8"/>
      <c r="B61" s="8"/>
      <c r="C61" s="8"/>
      <c r="D61" s="26"/>
      <c r="E61" s="38"/>
      <c r="F61" s="46"/>
      <c r="G61" s="40" t="s">
        <v>47</v>
      </c>
      <c r="H61" s="50">
        <v>0</v>
      </c>
      <c r="I61" s="27"/>
      <c r="J61" s="20">
        <f t="shared" si="1"/>
        <v>1363499.8099999991</v>
      </c>
      <c r="K61" s="8"/>
      <c r="L61" s="8"/>
      <c r="M61" s="8"/>
      <c r="N61" s="8"/>
    </row>
    <row r="62" spans="1:14" s="3" customFormat="1" ht="27" customHeight="1">
      <c r="A62" s="8"/>
      <c r="B62" s="8"/>
      <c r="C62" s="8"/>
      <c r="D62" s="26"/>
      <c r="E62" s="38">
        <v>45169</v>
      </c>
      <c r="F62" s="46"/>
      <c r="G62" s="53" t="s">
        <v>71</v>
      </c>
      <c r="H62" s="50"/>
      <c r="I62" s="29">
        <v>10000000</v>
      </c>
      <c r="J62" s="20">
        <f>SUM(J61+I62)</f>
        <v>11363499.809999999</v>
      </c>
      <c r="K62" s="8"/>
      <c r="L62" s="8"/>
      <c r="M62" s="8"/>
      <c r="N62" s="8"/>
    </row>
    <row r="63" spans="1:14" s="3" customFormat="1" ht="39" customHeight="1">
      <c r="A63" s="8"/>
      <c r="B63" s="8"/>
      <c r="C63" s="8"/>
      <c r="D63" s="26"/>
      <c r="E63" s="38">
        <v>45169</v>
      </c>
      <c r="F63" s="46">
        <v>31819887505</v>
      </c>
      <c r="G63" s="40" t="s">
        <v>65</v>
      </c>
      <c r="H63" s="50">
        <v>95261.25</v>
      </c>
      <c r="I63" s="27"/>
      <c r="J63" s="20">
        <f>SUM(J62-H63)</f>
        <v>11268238.559999999</v>
      </c>
      <c r="K63" s="8"/>
      <c r="L63" s="8"/>
      <c r="M63" s="8"/>
      <c r="N63" s="8"/>
    </row>
    <row r="64" spans="1:14" s="3" customFormat="1" ht="30.75" customHeight="1">
      <c r="A64" s="8"/>
      <c r="B64" s="8"/>
      <c r="C64" s="8"/>
      <c r="D64" s="26"/>
      <c r="E64" s="38">
        <v>45142</v>
      </c>
      <c r="F64" s="49" t="s">
        <v>69</v>
      </c>
      <c r="G64" s="40" t="s">
        <v>66</v>
      </c>
      <c r="H64" s="50">
        <v>1109300</v>
      </c>
      <c r="I64" s="27"/>
      <c r="J64" s="20">
        <f t="shared" si="0"/>
        <v>10158938.559999999</v>
      </c>
      <c r="K64" s="8"/>
      <c r="L64" s="8"/>
      <c r="M64" s="8"/>
      <c r="N64" s="8"/>
    </row>
    <row r="65" spans="1:14" s="3" customFormat="1" ht="27" customHeight="1">
      <c r="A65" s="8"/>
      <c r="B65" s="8"/>
      <c r="C65" s="8"/>
      <c r="D65" s="26"/>
      <c r="E65" s="38">
        <v>45142</v>
      </c>
      <c r="F65" s="49" t="s">
        <v>70</v>
      </c>
      <c r="G65" s="40" t="s">
        <v>67</v>
      </c>
      <c r="H65" s="50">
        <v>255000</v>
      </c>
      <c r="I65" s="27"/>
      <c r="J65" s="20">
        <f>J64-H65</f>
        <v>9903938.559999999</v>
      </c>
      <c r="K65" s="8"/>
      <c r="L65" s="8"/>
      <c r="M65" s="8"/>
      <c r="N65" s="8"/>
    </row>
    <row r="66" spans="4:10" s="8" customFormat="1" ht="21.75" customHeight="1">
      <c r="D66" s="21"/>
      <c r="E66" s="28"/>
      <c r="F66" s="28"/>
      <c r="G66" s="23" t="s">
        <v>9</v>
      </c>
      <c r="H66" s="22">
        <f>SUM(H17:H65)</f>
        <v>7974701.250000001</v>
      </c>
      <c r="I66" s="22">
        <f>SUM(I16:I65)</f>
        <v>18000000</v>
      </c>
      <c r="J66" s="20">
        <v>9903938.56</v>
      </c>
    </row>
    <row r="67" spans="4:96" ht="24" customHeight="1">
      <c r="D67" s="5"/>
      <c r="G67" s="5"/>
      <c r="H67" s="9"/>
      <c r="I67" s="9"/>
      <c r="J67" s="9"/>
      <c r="K67" s="14"/>
      <c r="L67" s="14"/>
      <c r="M67" s="14"/>
      <c r="N67" s="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</row>
    <row r="68" spans="4:96" ht="24" customHeight="1">
      <c r="D68" s="30"/>
      <c r="E68" s="31"/>
      <c r="F68" s="31"/>
      <c r="G68" s="30"/>
      <c r="H68" s="32"/>
      <c r="I68" s="32"/>
      <c r="J68" s="32"/>
      <c r="K68" s="14"/>
      <c r="L68" s="14"/>
      <c r="M68" s="14"/>
      <c r="N68" s="14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</row>
    <row r="69" spans="4:10" ht="24" customHeight="1">
      <c r="D69" s="33" t="s">
        <v>18</v>
      </c>
      <c r="E69" s="31"/>
      <c r="F69" s="31"/>
      <c r="G69" s="33"/>
      <c r="H69" s="34" t="s">
        <v>19</v>
      </c>
      <c r="I69" s="34"/>
      <c r="J69" s="34"/>
    </row>
    <row r="70" spans="4:10" ht="24" customHeight="1">
      <c r="D70" s="35" t="s">
        <v>14</v>
      </c>
      <c r="E70" s="31"/>
      <c r="F70" s="31"/>
      <c r="G70" s="33"/>
      <c r="H70" s="34" t="s">
        <v>16</v>
      </c>
      <c r="I70" s="34"/>
      <c r="J70" s="34"/>
    </row>
    <row r="71" spans="4:10" ht="24" customHeight="1">
      <c r="D71" s="35" t="s">
        <v>15</v>
      </c>
      <c r="E71" s="31"/>
      <c r="F71" s="31"/>
      <c r="G71" s="33"/>
      <c r="H71" s="34" t="s">
        <v>17</v>
      </c>
      <c r="I71" s="34"/>
      <c r="J71" s="34"/>
    </row>
    <row r="72" spans="4:10" ht="24" customHeight="1">
      <c r="D72" s="35"/>
      <c r="E72" s="31"/>
      <c r="F72" s="31"/>
      <c r="G72" s="33"/>
      <c r="H72" s="34"/>
      <c r="I72" s="34"/>
      <c r="J72" s="34"/>
    </row>
    <row r="73" spans="4:10" ht="24" customHeight="1">
      <c r="D73" s="62"/>
      <c r="E73" s="62"/>
      <c r="F73" s="62"/>
      <c r="G73" s="62"/>
      <c r="H73" s="62"/>
      <c r="I73" s="62"/>
      <c r="J73" s="34"/>
    </row>
    <row r="74" spans="4:10" ht="24" customHeight="1">
      <c r="D74" s="63"/>
      <c r="E74" s="63"/>
      <c r="F74" s="63"/>
      <c r="G74" s="63"/>
      <c r="H74" s="63"/>
      <c r="I74" s="63"/>
      <c r="J74" s="4"/>
    </row>
    <row r="75" spans="4:10" ht="24" customHeight="1">
      <c r="D75" s="7"/>
      <c r="E75" s="6"/>
      <c r="F75" s="3"/>
      <c r="G75" s="3"/>
      <c r="H75" s="4"/>
      <c r="I75" s="4"/>
      <c r="J75" s="4"/>
    </row>
    <row r="76" spans="4:10" ht="24" customHeight="1">
      <c r="D76" s="7"/>
      <c r="E76" s="6"/>
      <c r="F76" s="3"/>
      <c r="G76" s="3"/>
      <c r="H76" s="4"/>
      <c r="I76" s="4"/>
      <c r="J76" s="4"/>
    </row>
    <row r="77" spans="4:10" ht="24" customHeight="1">
      <c r="D77" s="5"/>
      <c r="E77" s="6"/>
      <c r="F77" s="3"/>
      <c r="G77" s="3"/>
      <c r="H77" s="4"/>
      <c r="I77" s="4"/>
      <c r="J77" s="4"/>
    </row>
    <row r="78" spans="4:10" ht="24" customHeight="1">
      <c r="D78" s="64"/>
      <c r="E78" s="64"/>
      <c r="F78" s="64"/>
      <c r="G78" s="64"/>
      <c r="H78" s="64"/>
      <c r="I78" s="64"/>
      <c r="J78" s="64"/>
    </row>
    <row r="79" spans="4:10" ht="24" customHeight="1">
      <c r="D79" s="65"/>
      <c r="E79" s="65"/>
      <c r="F79" s="65"/>
      <c r="G79" s="65"/>
      <c r="H79" s="65"/>
      <c r="I79" s="65"/>
      <c r="J79" s="65"/>
    </row>
    <row r="80" spans="4:10" ht="24" customHeight="1">
      <c r="D80" s="61"/>
      <c r="E80" s="61"/>
      <c r="F80" s="61"/>
      <c r="G80" s="61"/>
      <c r="H80" s="61"/>
      <c r="I80" s="61"/>
      <c r="J80" s="61"/>
    </row>
    <row r="81" spans="4:10" ht="24" customHeight="1">
      <c r="D81" s="61"/>
      <c r="E81" s="61"/>
      <c r="F81" s="61"/>
      <c r="G81" s="61"/>
      <c r="H81" s="61"/>
      <c r="I81" s="61"/>
      <c r="J81" s="61"/>
    </row>
    <row r="82" spans="4:10" ht="24" customHeight="1">
      <c r="D82" s="61"/>
      <c r="E82" s="61"/>
      <c r="F82" s="61"/>
      <c r="G82" s="61"/>
      <c r="H82" s="61"/>
      <c r="I82" s="61"/>
      <c r="J82" s="61"/>
    </row>
    <row r="83" spans="4:10" ht="20.25">
      <c r="D83" s="61"/>
      <c r="E83" s="61"/>
      <c r="F83" s="61"/>
      <c r="G83" s="61"/>
      <c r="H83" s="61"/>
      <c r="I83" s="61"/>
      <c r="J83" s="61"/>
    </row>
    <row r="84" spans="4:10" ht="12.75">
      <c r="D84" s="10"/>
      <c r="E84" s="10"/>
      <c r="F84" s="10"/>
      <c r="G84" s="10"/>
      <c r="H84" s="10"/>
      <c r="I84" s="10"/>
      <c r="J84" s="10"/>
    </row>
    <row r="85" spans="4:10" ht="12.75">
      <c r="D85" s="10"/>
      <c r="E85" s="10"/>
      <c r="F85" s="10"/>
      <c r="G85" s="10"/>
      <c r="H85" s="10"/>
      <c r="I85" s="10"/>
      <c r="J85" s="10"/>
    </row>
    <row r="86" spans="4:10" ht="12.75">
      <c r="D86" s="10"/>
      <c r="E86" s="10"/>
      <c r="F86" s="10"/>
      <c r="G86" s="10"/>
      <c r="H86" s="10"/>
      <c r="I86" s="10"/>
      <c r="J86" s="10"/>
    </row>
    <row r="87" spans="4:10" ht="12.75">
      <c r="D87" s="10"/>
      <c r="E87" s="10"/>
      <c r="F87" s="10"/>
      <c r="G87" s="10"/>
      <c r="H87" s="10"/>
      <c r="I87" s="10"/>
      <c r="J87" s="10"/>
    </row>
    <row r="88" spans="4:10" ht="12.75">
      <c r="D88" s="10"/>
      <c r="E88" s="10"/>
      <c r="F88" s="10"/>
      <c r="G88" s="10"/>
      <c r="H88" s="10"/>
      <c r="I88" s="10"/>
      <c r="J88" s="10"/>
    </row>
    <row r="89" spans="4:10" ht="12.75">
      <c r="D89" s="10"/>
      <c r="E89" s="10"/>
      <c r="F89" s="10"/>
      <c r="G89" s="10"/>
      <c r="H89" s="10"/>
      <c r="I89" s="10"/>
      <c r="J89" s="10"/>
    </row>
    <row r="90" spans="4:10" ht="12.75">
      <c r="D90" s="10"/>
      <c r="E90" s="10"/>
      <c r="F90" s="10"/>
      <c r="G90" s="10"/>
      <c r="H90" s="10"/>
      <c r="I90" s="10"/>
      <c r="J90" s="10"/>
    </row>
    <row r="91" spans="4:10" ht="12.75">
      <c r="D91" s="10"/>
      <c r="E91" s="10"/>
      <c r="F91" s="10"/>
      <c r="G91" s="10"/>
      <c r="H91" s="10"/>
      <c r="I91" s="10"/>
      <c r="J91" s="10"/>
    </row>
    <row r="92" spans="4:10" ht="12.75">
      <c r="D92" s="10"/>
      <c r="E92" s="10"/>
      <c r="F92" s="10"/>
      <c r="G92" s="10"/>
      <c r="H92" s="10"/>
      <c r="I92" s="10"/>
      <c r="J92" s="10"/>
    </row>
    <row r="93" spans="4:10" ht="12.75">
      <c r="D93" s="10"/>
      <c r="E93" s="10"/>
      <c r="F93" s="10"/>
      <c r="G93" s="10"/>
      <c r="H93" s="10"/>
      <c r="I93" s="10"/>
      <c r="J93" s="10"/>
    </row>
    <row r="94" spans="4:10" ht="12.75">
      <c r="D94" s="10"/>
      <c r="E94" s="10"/>
      <c r="F94" s="10"/>
      <c r="G94" s="10"/>
      <c r="H94" s="10"/>
      <c r="I94" s="10"/>
      <c r="J94" s="10"/>
    </row>
    <row r="95" spans="4:10" ht="12.75">
      <c r="D95" s="10"/>
      <c r="E95" s="10"/>
      <c r="F95" s="10"/>
      <c r="G95" s="10"/>
      <c r="H95" s="10"/>
      <c r="I95" s="10"/>
      <c r="J95" s="10"/>
    </row>
    <row r="114" ht="13.5" thickBot="1"/>
    <row r="115" ht="15">
      <c r="D115" s="2"/>
    </row>
  </sheetData>
  <sheetProtection/>
  <mergeCells count="16">
    <mergeCell ref="D82:J82"/>
    <mergeCell ref="D83:J83"/>
    <mergeCell ref="D73:I73"/>
    <mergeCell ref="D74:I74"/>
    <mergeCell ref="D78:J78"/>
    <mergeCell ref="D79:J79"/>
    <mergeCell ref="D80:J80"/>
    <mergeCell ref="D81:J81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yudelina polanco herrera</cp:lastModifiedBy>
  <cp:lastPrinted>2023-09-11T15:19:48Z</cp:lastPrinted>
  <dcterms:created xsi:type="dcterms:W3CDTF">2006-07-11T17:39:34Z</dcterms:created>
  <dcterms:modified xsi:type="dcterms:W3CDTF">2023-09-11T15:22:50Z</dcterms:modified>
  <cp:category/>
  <cp:version/>
  <cp:contentType/>
  <cp:contentStatus/>
</cp:coreProperties>
</file>