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1'!$C$1:$K$70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<sst xmlns="http://schemas.openxmlformats.org/spreadsheetml/2006/main" count="71" uniqueCount="70">
  <si>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</si>
  <si>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</si>
  <si>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</si>
  <si>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</si>
  <si>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</si>
  <si>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</si>
  <si>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</si>
  <si>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</si>
  <si>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</si>
  <si>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</si>
  <si>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</si>
  <si>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</si>
  <si>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</si>
  <si>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</si>
  <si>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</si>
  <si>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</si>
  <si>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</si>
  <si>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</si>
  <si>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</si>
  <si>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</si>
  <si>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</si>
  <si>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NULO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</si>
  <si>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Junio  2023___</t>
    </r>
    <r>
      <rPr>
        <b/>
        <sz val="14"/>
        <rFont val="Arial"/>
        <family val="2"/>
      </rPr>
      <t>_</t>
    </r>
  </si>
  <si>
    <t>INDERNIZACION  POR LABORAL DE MANERA INTERRUPIDA POR UN AÑO )VER ANEXO)</t>
  </si>
  <si>
    <t>PAGO PRESTACIONES LABORABLES  POR TRABAJAR  UN AÑO Y NUEVE MESES EN. ESTE CENTRO ) VER ANEXO)</t>
  </si>
  <si>
    <t>PAGO POR TRASLADO  EN TAXIS PARA FIFERENTE  DILIGENCIAS DEL HOSPITAL DESDE MAYO AL 8 DE JUNIO 2023</t>
  </si>
  <si>
    <t>PAGA FACT NO 00008685 POR SUMUNISTRO DE PESOS CON 00/100</t>
  </si>
  <si>
    <t>PAGO FACT NO 92066,1400001112, 1400001168 , 1400001169</t>
  </si>
  <si>
    <t>PAGO FACT N  45  MATERIA GAST  IMPRESOS</t>
  </si>
  <si>
    <t>PAGO FACT NO 157 MAT GAST  LIMPIEZA</t>
  </si>
  <si>
    <t xml:space="preserve">ABONO FACT NO 198 MAT GAST MEDICO </t>
  </si>
  <si>
    <t>PAGO FACTU NO 03 FC 179 Y 03 FC 182, POR SUMINISTRO DE FLORES PARA FUNERALES Y FLORES PARA CELEBRACION DE FESTIVIDADES</t>
  </si>
  <si>
    <t xml:space="preserve">PAGO FACT NO 23647 , 23648 , MAT GAST LIMPIEZA  Y UTIL MEDICO </t>
  </si>
  <si>
    <t>PAGO FACT NO 434 Y 463 MEDICAMENTOS MAT GAST MEDICO</t>
  </si>
  <si>
    <t>PAGO FACT NO 71 Y 129 MEDICAMENTOS</t>
  </si>
  <si>
    <t>PAGO FACT NO 023 POR SERVICIO DE IMPRESONES DE INVITACIONES CARPETAS PROGRAMA DE ACTIVIDADES DIPLOMAS Y RECONOCIMIENTOS PARA LA REALIZACION DE LA FIESTA DE GRADUACION DE LOS MEDICOS RESIDENTES.</t>
  </si>
  <si>
    <t>COMPRA DE MATERIALES FERRETERO  ADIFERENTES ARIAS  DEL HOSPITAL</t>
  </si>
  <si>
    <t>PAGO POR SERVICIO DE SHOW MUSICAL ELECTRONICO 1SET DE UNA HORA , CELEBRACION DEL DIA DE LAS  MADRES.</t>
  </si>
  <si>
    <t>PAGO DOS CUPO PARA EL CONGRESO DE GIENELOGIA Y OBSTERICAS SALUD FEMENINA PRESENTE Y FUTURO  A CELEBRARSE DEL 29 DE JUNIO AL 02 JULIO 2023 MAXIMA CARMELIA HEREDIA GARCIA  Y PATRICIA SONYA CLARISSA MUÑOZ MADRIGAL</t>
  </si>
  <si>
    <t>PAGO FACT N 181 POR SERVICIO DE RECOGIDA DESECHOS BIOMEDICOS MES DE ABRIL 2023</t>
  </si>
  <si>
    <t>PAGO FACT NO 196 POR INSTALACION DE PUERTAS PARA PERINATOLOGIA Y ONCOLOGIA</t>
  </si>
  <si>
    <t>UTILES MEDICOS GASTABLES</t>
  </si>
  <si>
    <t>PAGO FACT NO SD00535257 POR SUMINITRO DE MEDICAMENTOS</t>
  </si>
  <si>
    <t>PAGO FACTF NO 02 COMBUSTIBKES</t>
  </si>
  <si>
    <t>COMPRA DE MATERIALES Y AIRE ACOMDICIONADO UCI INTENCIVO S/COST 11147 DEL 16/6/2023</t>
  </si>
  <si>
    <t>COMPRA DE KIT  FRAME PANEL LED CUADRADO SEGÚN COTIZACION DGC  GC -02309490 DE FECHA 12 JUNIO 2023</t>
  </si>
  <si>
    <t>PAFACT NO 326 ´POR TRASNPORTE DE MEDICAMENTOS  DESDE PROMESECAL EN EL MES DE MAYO 2023</t>
  </si>
  <si>
    <t>PAGO VIATICOS  CORRESPONDIENTE AL MES DE MAYO DEL 2023 POR BUSCAL MEDICAMENTOS  A PROMESECAL</t>
  </si>
  <si>
    <t>PAGO FACT NO  F0420004962 Y F0420005031 POR SUMINISTRO DE AGUA  DE BOTELLONES</t>
  </si>
  <si>
    <t>SADO PRESUPUESTO PARA LA CELEBRACION GRADUACION MEDICOS RESIDENTES  A CELEBRASE EN EL MES DE JUNIO DEL 2023 SEGÚN COTIZACION DE FECHA 15 DE MAYO 2023</t>
  </si>
  <si>
    <t>MEDICAMENTOS</t>
  </si>
  <si>
    <t>MED Y MAT GAST MED</t>
  </si>
  <si>
    <t>COMPRA DE UTILES P/REPEM DE COMPRESOL EN AREAS DE ODONTOLOGIA  CUT # 66149 DEL 22/6/2023</t>
  </si>
  <si>
    <t>PAGO FACT. 222</t>
  </si>
  <si>
    <t>SALDO FACT. 2474, PAGO FACT. 2426, 2447 Y ABONO A FACT. 2461</t>
  </si>
  <si>
    <t>PAGO FACT.10262, 10294, 10295 Y ABONO A FACTURA 10323 MED Y MAT GAST MED</t>
  </si>
  <si>
    <t xml:space="preserve">SALDO FACT. 449, PAGO FACT. 453, 450, Y 451 ALIMENTOS </t>
  </si>
  <si>
    <t>2DO ABONO A FACT. 055  (COMPRA E INSTALACION DE A/A)</t>
  </si>
  <si>
    <t>PAGO FACT. 1216 Y 1212</t>
  </si>
  <si>
    <t>PAGO FACT. 3405, 3408 Y 3416  (REACTIVO DE LAB)</t>
  </si>
  <si>
    <t>PAGO NOMINA DE SEUGRIDAD</t>
  </si>
  <si>
    <t>PAGO SUPERVISION DEL AYUNTAMIENTO NACIONAL CAMIONES NOCTURNOS MES DE JUNIO 2023</t>
  </si>
  <si>
    <t>POR CUBRIR VACACIONES AL DR. ROBERTO CUAEVAS ARIAS AREA DE EMERGENCIA DEL 3 AL  16/6/2023</t>
  </si>
  <si>
    <t>RETENCION CORRESPONDIENTE AL MES DE JUNIO 2023</t>
  </si>
  <si>
    <t>2DO ABONO A FACTURA 116</t>
  </si>
  <si>
    <t>COMBUSTIBLE</t>
  </si>
  <si>
    <t>PAGO NOMINA A EMPLEADOS MES DE JUNIO 2023</t>
  </si>
  <si>
    <t>PAGO NOMINA CORRESPONDIENTE AL MES DE ABRIL PERSONAL DE SEGURIDAD</t>
  </si>
  <si>
    <t>COMPRA DE MATERIALES ELECTRICOS PARA AIRES ACONDICIONADOS</t>
  </si>
  <si>
    <t>BANCO DE RESERVAS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</si>
</sst>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Fill="1" applyAlignment="1">
      <alignment vertical="center"/>
    </xf>
    <xf numFmtId="0" fontId="1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/>
    </xf>
    <xf numFmtId="43" fontId="1" fillId="33" borderId="11" xfId="0" applyNumberFormat="1" applyFont="1" applyFill="1" applyBorder="1" applyAlignment="1">
      <alignment horizontal="center"/>
    </xf>
    <xf numFmtId="43" fontId="0" fillId="33" borderId="11" xfId="49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43" fontId="0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14"/>
  <sheetViews>
    <sheetView tabSelected="1" zoomScale="70" zoomScaleNormal="70" zoomScaleSheetLayoutView="70" zoomScalePageLayoutView="0" workbookViewId="0" topLeftCell="A54">
      <selection activeCell="D54" sqref="D54:D64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7" t="s">
        <v>11</v>
      </c>
      <c r="E6" s="47"/>
      <c r="F6" s="47"/>
      <c r="G6" s="47"/>
      <c r="H6" s="47"/>
      <c r="I6" s="47"/>
      <c r="J6" s="47"/>
    </row>
    <row r="7" spans="4:10" s="12" customFormat="1" ht="20.25">
      <c r="D7" s="48"/>
      <c r="E7" s="49"/>
      <c r="F7" s="49"/>
      <c r="G7" s="49"/>
      <c r="H7" s="49"/>
      <c r="I7" s="49"/>
      <c r="J7" s="4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0" t="s">
        <v>3</v>
      </c>
      <c r="E9" s="50"/>
      <c r="F9" s="50"/>
      <c r="G9" s="50"/>
      <c r="H9" s="50"/>
      <c r="I9" s="50"/>
      <c r="J9" s="5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22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1" t="s">
        <v>13</v>
      </c>
      <c r="E13" s="52" t="s">
        <v>4</v>
      </c>
      <c r="F13" s="52"/>
      <c r="G13" s="52"/>
      <c r="H13" s="52" t="s">
        <v>12</v>
      </c>
      <c r="I13" s="52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1"/>
      <c r="E14" s="53"/>
      <c r="F14" s="53"/>
      <c r="G14" s="24"/>
      <c r="H14" s="53" t="s">
        <v>8</v>
      </c>
      <c r="I14" s="53"/>
      <c r="J14" s="25">
        <v>2271209.95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28.5" customHeight="1">
      <c r="A16" s="8"/>
      <c r="B16" s="8"/>
      <c r="C16" s="8"/>
      <c r="D16" s="26">
        <v>1</v>
      </c>
      <c r="E16" s="42"/>
      <c r="F16" s="36">
        <v>33127</v>
      </c>
      <c r="G16" s="38" t="s">
        <v>21</v>
      </c>
      <c r="H16" s="43">
        <v>0</v>
      </c>
      <c r="I16" s="27"/>
      <c r="J16" s="20">
        <f>SUM(J14-H16)</f>
        <v>2271209.95</v>
      </c>
      <c r="K16" s="8"/>
      <c r="L16" s="8"/>
      <c r="M16" s="8"/>
      <c r="N16" s="8"/>
    </row>
    <row r="17" spans="1:14" s="3" customFormat="1" ht="34.5" customHeight="1">
      <c r="A17" s="8"/>
      <c r="B17" s="8"/>
      <c r="C17" s="8"/>
      <c r="D17" s="26">
        <f>D16+1</f>
        <v>2</v>
      </c>
      <c r="E17" s="37"/>
      <c r="F17" s="40">
        <v>33128</v>
      </c>
      <c r="G17" s="39" t="s">
        <v>21</v>
      </c>
      <c r="H17" s="44">
        <v>0</v>
      </c>
      <c r="I17" s="27"/>
      <c r="J17" s="20">
        <f>J16-H17</f>
        <v>2271209.95</v>
      </c>
      <c r="K17" s="8"/>
      <c r="L17" s="8"/>
      <c r="M17" s="8"/>
      <c r="N17" s="8"/>
    </row>
    <row r="18" spans="1:14" s="3" customFormat="1" ht="36" customHeight="1">
      <c r="A18" s="8"/>
      <c r="B18" s="8"/>
      <c r="C18" s="8"/>
      <c r="D18" s="26">
        <f>D17+1</f>
        <v>3</v>
      </c>
      <c r="E18" s="37">
        <v>45084</v>
      </c>
      <c r="F18" s="40">
        <v>33129</v>
      </c>
      <c r="G18" s="39" t="s">
        <v>23</v>
      </c>
      <c r="H18" s="44">
        <v>10000</v>
      </c>
      <c r="I18" s="27"/>
      <c r="J18" s="20">
        <f aca="true" t="shared" si="0" ref="J18:J63">J17-H18</f>
        <v>2261209.95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aca="true" t="shared" si="1" ref="D19:D44">D18+1</f>
        <v>4</v>
      </c>
      <c r="E19" s="37">
        <v>45084</v>
      </c>
      <c r="F19" s="40">
        <v>33130</v>
      </c>
      <c r="G19" s="45" t="s">
        <v>24</v>
      </c>
      <c r="H19" s="44">
        <v>35752.65</v>
      </c>
      <c r="I19" s="27"/>
      <c r="J19" s="20">
        <f t="shared" si="0"/>
        <v>2225457.3000000003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1"/>
        <v>5</v>
      </c>
      <c r="E20" s="37">
        <v>45096</v>
      </c>
      <c r="F20" s="40">
        <v>33131</v>
      </c>
      <c r="G20" s="39" t="s">
        <v>25</v>
      </c>
      <c r="H20" s="46">
        <v>8502.5</v>
      </c>
      <c r="I20" s="27"/>
      <c r="J20" s="20">
        <f t="shared" si="0"/>
        <v>2216954.8000000003</v>
      </c>
      <c r="K20" s="8"/>
      <c r="L20" s="8"/>
      <c r="M20" s="8"/>
      <c r="N20" s="8"/>
    </row>
    <row r="21" spans="1:14" s="3" customFormat="1" ht="34.5" customHeight="1">
      <c r="A21" s="8"/>
      <c r="B21" s="8"/>
      <c r="C21" s="8"/>
      <c r="D21" s="26">
        <f t="shared" si="1"/>
        <v>6</v>
      </c>
      <c r="E21" s="37">
        <v>45104</v>
      </c>
      <c r="F21" s="40">
        <v>33132</v>
      </c>
      <c r="G21" s="39" t="s">
        <v>60</v>
      </c>
      <c r="H21" s="46">
        <v>10000</v>
      </c>
      <c r="I21" s="27"/>
      <c r="J21" s="20">
        <f t="shared" si="0"/>
        <v>2206954.8000000003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1"/>
        <v>7</v>
      </c>
      <c r="E22" s="37">
        <v>45104</v>
      </c>
      <c r="F22" s="40">
        <v>33133</v>
      </c>
      <c r="G22" s="39" t="s">
        <v>61</v>
      </c>
      <c r="H22" s="46">
        <v>4000</v>
      </c>
      <c r="I22" s="27"/>
      <c r="J22" s="20">
        <f t="shared" si="0"/>
        <v>2202954.8000000003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1"/>
        <v>8</v>
      </c>
      <c r="E23" s="37">
        <v>45106</v>
      </c>
      <c r="F23" s="40">
        <v>33134</v>
      </c>
      <c r="G23" s="39" t="s">
        <v>62</v>
      </c>
      <c r="H23" s="46">
        <v>15000</v>
      </c>
      <c r="I23" s="27"/>
      <c r="J23" s="20">
        <f t="shared" si="0"/>
        <v>2187954.8000000003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1"/>
        <v>9</v>
      </c>
      <c r="E24" s="37">
        <v>45107</v>
      </c>
      <c r="F24" s="40">
        <v>33135</v>
      </c>
      <c r="G24" s="39" t="s">
        <v>63</v>
      </c>
      <c r="H24" s="46">
        <v>328074.63</v>
      </c>
      <c r="I24" s="27"/>
      <c r="J24" s="20">
        <f t="shared" si="0"/>
        <v>1859880.1700000004</v>
      </c>
      <c r="K24" s="8"/>
      <c r="L24" s="8"/>
      <c r="M24" s="8"/>
      <c r="N24" s="8"/>
    </row>
    <row r="25" spans="1:14" s="3" customFormat="1" ht="34.5" customHeight="1">
      <c r="A25" s="8"/>
      <c r="B25" s="8"/>
      <c r="C25" s="8"/>
      <c r="D25" s="26">
        <f t="shared" si="1"/>
        <v>10</v>
      </c>
      <c r="E25" s="37">
        <v>45072</v>
      </c>
      <c r="F25" s="40">
        <v>70043970</v>
      </c>
      <c r="G25" s="39" t="s">
        <v>64</v>
      </c>
      <c r="H25" s="46">
        <v>190000</v>
      </c>
      <c r="I25" s="27"/>
      <c r="J25" s="20">
        <f t="shared" si="0"/>
        <v>1669880.1700000004</v>
      </c>
      <c r="K25" s="8"/>
      <c r="L25" s="8"/>
      <c r="M25" s="8"/>
      <c r="N25" s="8"/>
    </row>
    <row r="26" spans="1:14" s="3" customFormat="1" ht="41.25" customHeight="1">
      <c r="A26" s="8"/>
      <c r="B26" s="8"/>
      <c r="C26" s="8"/>
      <c r="D26" s="26">
        <f t="shared" si="1"/>
        <v>11</v>
      </c>
      <c r="E26" s="37">
        <v>45083</v>
      </c>
      <c r="F26" s="40">
        <v>30946773398</v>
      </c>
      <c r="G26" s="39" t="s">
        <v>26</v>
      </c>
      <c r="H26" s="46">
        <v>14464</v>
      </c>
      <c r="I26" s="27"/>
      <c r="J26" s="20">
        <f t="shared" si="0"/>
        <v>1655416.1700000004</v>
      </c>
      <c r="K26" s="8"/>
      <c r="L26" s="8"/>
      <c r="M26" s="8"/>
      <c r="N26" s="8"/>
    </row>
    <row r="27" spans="1:14" s="3" customFormat="1" ht="31.5" customHeight="1">
      <c r="A27" s="8"/>
      <c r="B27" s="8"/>
      <c r="C27" s="8"/>
      <c r="D27" s="26">
        <f t="shared" si="1"/>
        <v>12</v>
      </c>
      <c r="E27" s="37">
        <v>45083</v>
      </c>
      <c r="F27" s="40">
        <v>30947739061</v>
      </c>
      <c r="G27" s="39" t="s">
        <v>27</v>
      </c>
      <c r="H27" s="46">
        <v>138752.7</v>
      </c>
      <c r="I27" s="27"/>
      <c r="J27" s="20">
        <f t="shared" si="0"/>
        <v>1516663.4700000004</v>
      </c>
      <c r="K27" s="8"/>
      <c r="L27" s="8"/>
      <c r="M27" s="8"/>
      <c r="N27" s="8"/>
    </row>
    <row r="28" spans="1:14" s="3" customFormat="1" ht="31.5" customHeight="1">
      <c r="A28" s="8"/>
      <c r="B28" s="8"/>
      <c r="C28" s="8"/>
      <c r="D28" s="26">
        <f t="shared" si="1"/>
        <v>13</v>
      </c>
      <c r="E28" s="37">
        <v>45083</v>
      </c>
      <c r="F28" s="40">
        <v>30949522066</v>
      </c>
      <c r="G28" s="39" t="s">
        <v>28</v>
      </c>
      <c r="H28" s="46">
        <v>199150</v>
      </c>
      <c r="I28" s="27"/>
      <c r="J28" s="20">
        <f t="shared" si="0"/>
        <v>1317513.4700000004</v>
      </c>
      <c r="K28" s="8"/>
      <c r="L28" s="8"/>
      <c r="M28" s="8"/>
      <c r="N28" s="8"/>
    </row>
    <row r="29" spans="1:14" s="3" customFormat="1" ht="28.5" customHeight="1">
      <c r="A29" s="8"/>
      <c r="B29" s="8"/>
      <c r="C29" s="8"/>
      <c r="D29" s="26">
        <f t="shared" si="1"/>
        <v>14</v>
      </c>
      <c r="E29" s="37">
        <v>45083</v>
      </c>
      <c r="F29" s="40">
        <v>30949888452</v>
      </c>
      <c r="G29" s="39" t="s">
        <v>29</v>
      </c>
      <c r="H29" s="46">
        <v>285000</v>
      </c>
      <c r="I29" s="27"/>
      <c r="J29" s="20">
        <f t="shared" si="0"/>
        <v>1032513.4700000004</v>
      </c>
      <c r="K29" s="8"/>
      <c r="L29" s="8"/>
      <c r="M29" s="8"/>
      <c r="N29" s="8"/>
    </row>
    <row r="30" spans="1:14" s="3" customFormat="1" ht="31.5" customHeight="1">
      <c r="A30" s="8"/>
      <c r="B30" s="8"/>
      <c r="C30" s="8"/>
      <c r="D30" s="26">
        <f t="shared" si="1"/>
        <v>15</v>
      </c>
      <c r="E30" s="37">
        <v>45083</v>
      </c>
      <c r="F30" s="40">
        <v>30947263240</v>
      </c>
      <c r="G30" s="39" t="s">
        <v>30</v>
      </c>
      <c r="H30" s="46">
        <v>285000</v>
      </c>
      <c r="I30" s="27"/>
      <c r="J30" s="20">
        <f t="shared" si="0"/>
        <v>747513.4700000004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1"/>
        <v>16</v>
      </c>
      <c r="E31" s="37">
        <v>45086</v>
      </c>
      <c r="F31" s="40">
        <v>30978962173</v>
      </c>
      <c r="G31" s="39" t="s">
        <v>31</v>
      </c>
      <c r="H31" s="46">
        <v>31688.2</v>
      </c>
      <c r="I31" s="27"/>
      <c r="J31" s="20">
        <f t="shared" si="0"/>
        <v>715825.2700000005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1"/>
        <v>17</v>
      </c>
      <c r="E32" s="37">
        <v>45084</v>
      </c>
      <c r="F32" s="40">
        <v>30978898768</v>
      </c>
      <c r="G32" s="39" t="s">
        <v>32</v>
      </c>
      <c r="H32" s="46">
        <v>134587.52000000002</v>
      </c>
      <c r="I32" s="27"/>
      <c r="J32" s="20">
        <f t="shared" si="0"/>
        <v>581237.7500000005</v>
      </c>
      <c r="K32" s="8"/>
      <c r="L32" s="8"/>
      <c r="M32" s="8"/>
      <c r="N32" s="8"/>
    </row>
    <row r="33" spans="1:14" s="3" customFormat="1" ht="42.75" customHeight="1">
      <c r="A33" s="8"/>
      <c r="B33" s="8"/>
      <c r="C33" s="8"/>
      <c r="D33" s="26">
        <f t="shared" si="1"/>
        <v>18</v>
      </c>
      <c r="E33" s="37">
        <v>45086</v>
      </c>
      <c r="F33" s="40">
        <v>30978992518</v>
      </c>
      <c r="G33" s="39" t="s">
        <v>33</v>
      </c>
      <c r="H33" s="46">
        <v>193800</v>
      </c>
      <c r="I33" s="27"/>
      <c r="J33" s="20">
        <f t="shared" si="0"/>
        <v>387437.75000000047</v>
      </c>
      <c r="K33" s="8"/>
      <c r="L33" s="8"/>
      <c r="M33" s="8"/>
      <c r="N33" s="8"/>
    </row>
    <row r="34" spans="1:14" s="3" customFormat="1" ht="30.75" customHeight="1">
      <c r="A34" s="8"/>
      <c r="B34" s="8"/>
      <c r="C34" s="8"/>
      <c r="D34" s="26">
        <f t="shared" si="1"/>
        <v>19</v>
      </c>
      <c r="E34" s="37">
        <v>45086</v>
      </c>
      <c r="F34" s="40">
        <v>30980902261</v>
      </c>
      <c r="G34" s="39" t="s">
        <v>34</v>
      </c>
      <c r="H34" s="46">
        <v>113525</v>
      </c>
      <c r="I34" s="27"/>
      <c r="J34" s="20">
        <f t="shared" si="0"/>
        <v>273912.75000000047</v>
      </c>
      <c r="K34" s="8"/>
      <c r="L34" s="8"/>
      <c r="M34" s="8"/>
      <c r="N34" s="8"/>
    </row>
    <row r="35" spans="1:14" s="3" customFormat="1" ht="76.5" customHeight="1">
      <c r="A35" s="8"/>
      <c r="B35" s="8"/>
      <c r="C35" s="8"/>
      <c r="D35" s="26">
        <f t="shared" si="1"/>
        <v>20</v>
      </c>
      <c r="E35" s="37">
        <v>45086</v>
      </c>
      <c r="F35" s="40">
        <v>30980957597</v>
      </c>
      <c r="G35" s="39" t="s">
        <v>35</v>
      </c>
      <c r="H35" s="46">
        <v>106712.3</v>
      </c>
      <c r="I35" s="27"/>
      <c r="J35" s="20">
        <f>J34-H35</f>
        <v>167200.45000000048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1"/>
        <v>21</v>
      </c>
      <c r="E36" s="37">
        <v>45089</v>
      </c>
      <c r="F36" s="41">
        <v>31004555076</v>
      </c>
      <c r="G36" s="39" t="s">
        <v>36</v>
      </c>
      <c r="H36" s="46">
        <v>71032.95999999999</v>
      </c>
      <c r="I36" s="27"/>
      <c r="J36" s="20">
        <f t="shared" si="0"/>
        <v>96167.49000000049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1"/>
        <v>22</v>
      </c>
      <c r="E37" s="37">
        <v>45090</v>
      </c>
      <c r="F37" s="41">
        <v>3101609720</v>
      </c>
      <c r="G37" s="39" t="s">
        <v>37</v>
      </c>
      <c r="H37" s="46">
        <v>9000</v>
      </c>
      <c r="I37" s="27"/>
      <c r="J37" s="20">
        <f t="shared" si="0"/>
        <v>87167.49000000049</v>
      </c>
      <c r="K37" s="8"/>
      <c r="L37" s="8"/>
      <c r="M37" s="8"/>
      <c r="N37" s="8"/>
    </row>
    <row r="38" spans="1:14" s="3" customFormat="1" ht="102" customHeight="1">
      <c r="A38" s="8"/>
      <c r="B38" s="8"/>
      <c r="C38" s="8"/>
      <c r="D38" s="26">
        <f t="shared" si="1"/>
        <v>23</v>
      </c>
      <c r="E38" s="37">
        <v>45091</v>
      </c>
      <c r="F38" s="41">
        <v>31025605821</v>
      </c>
      <c r="G38" s="39" t="s">
        <v>38</v>
      </c>
      <c r="H38" s="46">
        <v>122762.8</v>
      </c>
      <c r="I38" s="27"/>
      <c r="J38" s="20">
        <f t="shared" si="0"/>
        <v>-35595.30999999952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1"/>
        <v>24</v>
      </c>
      <c r="E39" s="37">
        <v>45091</v>
      </c>
      <c r="F39" s="41">
        <v>31029832486</v>
      </c>
      <c r="G39" s="39" t="s">
        <v>39</v>
      </c>
      <c r="H39" s="46">
        <v>285000</v>
      </c>
      <c r="I39" s="27"/>
      <c r="J39" s="20">
        <f t="shared" si="0"/>
        <v>-320595.30999999953</v>
      </c>
      <c r="K39" s="8"/>
      <c r="L39" s="8"/>
      <c r="M39" s="8"/>
      <c r="N39" s="8"/>
    </row>
    <row r="40" spans="1:14" s="3" customFormat="1" ht="16.5" customHeight="1">
      <c r="A40" s="8"/>
      <c r="B40" s="8"/>
      <c r="C40" s="8"/>
      <c r="D40" s="26"/>
      <c r="E40" s="37">
        <v>45097</v>
      </c>
      <c r="F40" s="41"/>
      <c r="G40" s="39" t="s">
        <v>69</v>
      </c>
      <c r="H40" s="46"/>
      <c r="I40" s="29">
        <v>7000000</v>
      </c>
      <c r="J40" s="20"/>
      <c r="K40" s="8"/>
      <c r="L40" s="8"/>
      <c r="M40" s="8"/>
      <c r="N40" s="8"/>
    </row>
    <row r="41" spans="1:14" s="3" customFormat="1" ht="28.5" customHeight="1">
      <c r="A41" s="8"/>
      <c r="B41" s="8"/>
      <c r="C41" s="8"/>
      <c r="D41" s="26">
        <f>D39+1</f>
        <v>25</v>
      </c>
      <c r="E41" s="37">
        <v>45097</v>
      </c>
      <c r="F41" s="41">
        <v>31096554819</v>
      </c>
      <c r="G41" s="39" t="s">
        <v>40</v>
      </c>
      <c r="H41" s="46">
        <v>102595.33999999998</v>
      </c>
      <c r="I41" s="29"/>
      <c r="J41" s="20">
        <f>SUM(J39+I40-H41)</f>
        <v>6576809.350000001</v>
      </c>
      <c r="K41" s="8"/>
      <c r="L41" s="8"/>
      <c r="M41" s="8"/>
      <c r="N41" s="8"/>
    </row>
    <row r="42" spans="1:14" s="3" customFormat="1" ht="30.75" customHeight="1">
      <c r="A42" s="8"/>
      <c r="B42" s="8"/>
      <c r="C42" s="8"/>
      <c r="D42" s="26">
        <f t="shared" si="1"/>
        <v>26</v>
      </c>
      <c r="E42" s="37">
        <v>45098</v>
      </c>
      <c r="F42" s="41">
        <v>31106385337</v>
      </c>
      <c r="G42" s="39" t="s">
        <v>41</v>
      </c>
      <c r="H42" s="46">
        <v>95000</v>
      </c>
      <c r="I42" s="27"/>
      <c r="J42" s="20">
        <f>SUM(J41-H42)</f>
        <v>6481809.350000001</v>
      </c>
      <c r="K42" s="8"/>
      <c r="L42" s="8"/>
      <c r="M42" s="8"/>
      <c r="N42" s="8"/>
    </row>
    <row r="43" spans="1:14" s="3" customFormat="1" ht="38.25" customHeight="1">
      <c r="A43" s="8"/>
      <c r="B43" s="8"/>
      <c r="C43" s="8"/>
      <c r="D43" s="26">
        <f t="shared" si="1"/>
        <v>27</v>
      </c>
      <c r="E43" s="37">
        <v>45098</v>
      </c>
      <c r="F43" s="41">
        <v>31105572697</v>
      </c>
      <c r="G43" s="39" t="s">
        <v>42</v>
      </c>
      <c r="H43" s="46">
        <v>7125</v>
      </c>
      <c r="I43" s="27"/>
      <c r="J43" s="20">
        <f t="shared" si="0"/>
        <v>6474684.350000001</v>
      </c>
      <c r="K43" s="8"/>
      <c r="L43" s="8"/>
      <c r="M43" s="8"/>
      <c r="N43" s="8"/>
    </row>
    <row r="44" spans="1:14" s="3" customFormat="1" ht="30.75" customHeight="1">
      <c r="A44" s="8"/>
      <c r="B44" s="8"/>
      <c r="C44" s="8"/>
      <c r="D44" s="26">
        <f t="shared" si="1"/>
        <v>28</v>
      </c>
      <c r="E44" s="37">
        <v>45093</v>
      </c>
      <c r="F44" s="41">
        <v>31057155826</v>
      </c>
      <c r="G44" s="39" t="s">
        <v>43</v>
      </c>
      <c r="H44" s="46">
        <v>110318.75</v>
      </c>
      <c r="I44" s="27"/>
      <c r="J44" s="20">
        <f t="shared" si="0"/>
        <v>6364365.600000001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>D44+1</f>
        <v>29</v>
      </c>
      <c r="E45" s="37">
        <v>45093</v>
      </c>
      <c r="F45" s="41">
        <v>31056181427</v>
      </c>
      <c r="G45" s="39" t="s">
        <v>44</v>
      </c>
      <c r="H45" s="46">
        <v>26861.45</v>
      </c>
      <c r="I45" s="27"/>
      <c r="J45" s="20">
        <f t="shared" si="0"/>
        <v>6337504.15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>D45+1</f>
        <v>30</v>
      </c>
      <c r="E46" s="37">
        <v>45097</v>
      </c>
      <c r="F46" s="41">
        <v>31098735510</v>
      </c>
      <c r="G46" s="39" t="s">
        <v>45</v>
      </c>
      <c r="H46" s="46">
        <v>66054.15</v>
      </c>
      <c r="I46" s="27"/>
      <c r="J46" s="20">
        <f t="shared" si="0"/>
        <v>6271450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>D46+1</f>
        <v>31</v>
      </c>
      <c r="E47" s="37">
        <v>45099</v>
      </c>
      <c r="F47" s="41">
        <v>31123836897</v>
      </c>
      <c r="G47" s="39" t="s">
        <v>46</v>
      </c>
      <c r="H47" s="46">
        <v>26600</v>
      </c>
      <c r="I47" s="27"/>
      <c r="J47" s="20">
        <f t="shared" si="0"/>
        <v>6244850</v>
      </c>
      <c r="K47" s="8"/>
      <c r="L47" s="8"/>
      <c r="M47" s="8"/>
      <c r="N47" s="8"/>
    </row>
    <row r="48" spans="1:14" s="3" customFormat="1" ht="50.25" customHeight="1">
      <c r="A48" s="8"/>
      <c r="B48" s="8"/>
      <c r="C48" s="8"/>
      <c r="D48" s="26">
        <f>D47+1</f>
        <v>32</v>
      </c>
      <c r="E48" s="37">
        <v>45099</v>
      </c>
      <c r="F48" s="41">
        <v>31123860519</v>
      </c>
      <c r="G48" s="39" t="s">
        <v>47</v>
      </c>
      <c r="H48" s="46">
        <v>5500</v>
      </c>
      <c r="I48" s="27"/>
      <c r="J48" s="20">
        <f t="shared" si="0"/>
        <v>6239350</v>
      </c>
      <c r="K48" s="8"/>
      <c r="L48" s="8"/>
      <c r="M48" s="8"/>
      <c r="N48" s="8"/>
    </row>
    <row r="49" spans="1:14" s="3" customFormat="1" ht="56.25" customHeight="1">
      <c r="A49" s="8"/>
      <c r="B49" s="8"/>
      <c r="C49" s="8"/>
      <c r="D49" s="26">
        <f>D48+1</f>
        <v>33</v>
      </c>
      <c r="E49" s="37">
        <v>45098</v>
      </c>
      <c r="F49" s="41">
        <v>31110031716</v>
      </c>
      <c r="G49" s="39" t="s">
        <v>48</v>
      </c>
      <c r="H49" s="46">
        <v>18254.25</v>
      </c>
      <c r="I49" s="27"/>
      <c r="J49" s="20">
        <f t="shared" si="0"/>
        <v>6221095.75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 aca="true" t="shared" si="2" ref="D50:D64">D49+1</f>
        <v>34</v>
      </c>
      <c r="E50" s="37">
        <v>45098</v>
      </c>
      <c r="F50" s="41">
        <v>31109968717</v>
      </c>
      <c r="G50" s="39" t="s">
        <v>49</v>
      </c>
      <c r="H50" s="46">
        <v>557287.2</v>
      </c>
      <c r="I50" s="27"/>
      <c r="J50" s="20">
        <f t="shared" si="0"/>
        <v>5663808.55</v>
      </c>
      <c r="K50" s="8"/>
      <c r="L50" s="8"/>
      <c r="M50" s="8"/>
      <c r="N50" s="8"/>
    </row>
    <row r="51" spans="1:14" s="3" customFormat="1" ht="33.75" customHeight="1">
      <c r="A51" s="8"/>
      <c r="B51" s="8"/>
      <c r="C51" s="8"/>
      <c r="D51" s="26">
        <f t="shared" si="2"/>
        <v>35</v>
      </c>
      <c r="E51" s="37">
        <v>45103</v>
      </c>
      <c r="F51" s="41">
        <v>31157608603</v>
      </c>
      <c r="G51" s="39" t="s">
        <v>50</v>
      </c>
      <c r="H51" s="46">
        <v>72346.11</v>
      </c>
      <c r="I51" s="27"/>
      <c r="J51" s="20">
        <f t="shared" si="0"/>
        <v>5591462.4399999995</v>
      </c>
      <c r="K51" s="8"/>
      <c r="L51" s="8"/>
      <c r="M51" s="8"/>
      <c r="N51" s="8"/>
    </row>
    <row r="52" spans="1:14" s="3" customFormat="1" ht="33.75" customHeight="1">
      <c r="A52" s="8"/>
      <c r="B52" s="8"/>
      <c r="C52" s="8"/>
      <c r="D52" s="26">
        <f t="shared" si="2"/>
        <v>36</v>
      </c>
      <c r="E52" s="37">
        <v>45103</v>
      </c>
      <c r="F52" s="41">
        <v>31157165428</v>
      </c>
      <c r="G52" s="39" t="s">
        <v>51</v>
      </c>
      <c r="H52" s="46">
        <v>198045</v>
      </c>
      <c r="I52" s="27"/>
      <c r="J52" s="20">
        <f t="shared" si="0"/>
        <v>5393417.4399999995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 t="shared" si="2"/>
        <v>37</v>
      </c>
      <c r="E53" s="37">
        <v>45099</v>
      </c>
      <c r="F53" s="41">
        <v>31120684123</v>
      </c>
      <c r="G53" s="39" t="s">
        <v>52</v>
      </c>
      <c r="H53" s="46">
        <v>28115.92</v>
      </c>
      <c r="I53" s="27"/>
      <c r="J53" s="20">
        <f t="shared" si="0"/>
        <v>5365301.52</v>
      </c>
      <c r="K53" s="8"/>
      <c r="L53" s="8"/>
      <c r="M53" s="8"/>
      <c r="N53" s="8"/>
    </row>
    <row r="54" spans="1:14" s="3" customFormat="1" ht="26.25" customHeight="1">
      <c r="A54" s="8"/>
      <c r="B54" s="8"/>
      <c r="C54" s="8"/>
      <c r="D54" s="26">
        <f t="shared" si="2"/>
        <v>38</v>
      </c>
      <c r="E54" s="37">
        <v>45103</v>
      </c>
      <c r="F54" s="41">
        <v>31157194663</v>
      </c>
      <c r="G54" s="39" t="s">
        <v>53</v>
      </c>
      <c r="H54" s="46">
        <v>320199.87</v>
      </c>
      <c r="I54" s="27"/>
      <c r="J54" s="20">
        <f t="shared" si="0"/>
        <v>5045101.649999999</v>
      </c>
      <c r="K54" s="8"/>
      <c r="L54" s="8"/>
      <c r="M54" s="8"/>
      <c r="N54" s="8"/>
    </row>
    <row r="55" spans="1:14" s="3" customFormat="1" ht="43.5" customHeight="1">
      <c r="A55" s="8"/>
      <c r="B55" s="8"/>
      <c r="C55" s="8"/>
      <c r="D55" s="26">
        <f t="shared" si="2"/>
        <v>39</v>
      </c>
      <c r="E55" s="37">
        <v>45103</v>
      </c>
      <c r="F55" s="41">
        <v>31157244285</v>
      </c>
      <c r="G55" s="39" t="s">
        <v>54</v>
      </c>
      <c r="H55" s="46">
        <v>477375</v>
      </c>
      <c r="I55" s="27"/>
      <c r="J55" s="20">
        <f t="shared" si="0"/>
        <v>4567726.649999999</v>
      </c>
      <c r="K55" s="8"/>
      <c r="L55" s="8"/>
      <c r="M55" s="8"/>
      <c r="N55" s="8"/>
    </row>
    <row r="56" spans="1:14" s="3" customFormat="1" ht="39" customHeight="1">
      <c r="A56" s="8"/>
      <c r="B56" s="8"/>
      <c r="C56" s="8"/>
      <c r="D56" s="26">
        <f t="shared" si="2"/>
        <v>40</v>
      </c>
      <c r="E56" s="37">
        <v>45103</v>
      </c>
      <c r="F56" s="41">
        <v>31157312508</v>
      </c>
      <c r="G56" s="39" t="s">
        <v>55</v>
      </c>
      <c r="H56" s="46">
        <v>380555.82</v>
      </c>
      <c r="I56" s="27"/>
      <c r="J56" s="20">
        <f t="shared" si="0"/>
        <v>4187170.8299999996</v>
      </c>
      <c r="K56" s="8"/>
      <c r="L56" s="8"/>
      <c r="M56" s="8"/>
      <c r="N56" s="8"/>
    </row>
    <row r="57" spans="1:14" s="3" customFormat="1" ht="36" customHeight="1">
      <c r="A57" s="8"/>
      <c r="B57" s="8"/>
      <c r="C57" s="8"/>
      <c r="D57" s="26">
        <f t="shared" si="2"/>
        <v>41</v>
      </c>
      <c r="E57" s="37">
        <v>45103</v>
      </c>
      <c r="F57" s="41">
        <v>31157278739</v>
      </c>
      <c r="G57" s="39" t="s">
        <v>56</v>
      </c>
      <c r="H57" s="46">
        <v>618440.55</v>
      </c>
      <c r="I57" s="27"/>
      <c r="J57" s="20">
        <f t="shared" si="0"/>
        <v>3568730.2799999993</v>
      </c>
      <c r="K57" s="8"/>
      <c r="L57" s="8"/>
      <c r="M57" s="8"/>
      <c r="N57" s="8"/>
    </row>
    <row r="58" spans="1:14" s="3" customFormat="1" ht="36" customHeight="1">
      <c r="A58" s="8"/>
      <c r="B58" s="8"/>
      <c r="C58" s="8"/>
      <c r="D58" s="26">
        <f t="shared" si="2"/>
        <v>42</v>
      </c>
      <c r="E58" s="37">
        <v>45103</v>
      </c>
      <c r="F58" s="41">
        <v>31157657974</v>
      </c>
      <c r="G58" s="39" t="s">
        <v>57</v>
      </c>
      <c r="H58" s="46">
        <v>764000</v>
      </c>
      <c r="I58" s="27"/>
      <c r="J58" s="20">
        <f t="shared" si="0"/>
        <v>2804730.2799999993</v>
      </c>
      <c r="K58" s="8"/>
      <c r="L58" s="8"/>
      <c r="M58" s="8"/>
      <c r="N58" s="8"/>
    </row>
    <row r="59" spans="1:14" s="3" customFormat="1" ht="27" customHeight="1">
      <c r="A59" s="8"/>
      <c r="B59" s="8"/>
      <c r="C59" s="8"/>
      <c r="D59" s="26">
        <f t="shared" si="2"/>
        <v>43</v>
      </c>
      <c r="E59" s="37">
        <v>45103</v>
      </c>
      <c r="F59" s="41">
        <v>31161499709</v>
      </c>
      <c r="G59" s="39" t="s">
        <v>58</v>
      </c>
      <c r="H59" s="46">
        <v>27922.590000000004</v>
      </c>
      <c r="I59" s="27"/>
      <c r="J59" s="20">
        <f t="shared" si="0"/>
        <v>2776807.6899999995</v>
      </c>
      <c r="K59" s="8"/>
      <c r="L59" s="8"/>
      <c r="M59" s="8"/>
      <c r="N59" s="8"/>
    </row>
    <row r="60" spans="1:14" s="3" customFormat="1" ht="39" customHeight="1">
      <c r="A60" s="8"/>
      <c r="B60" s="8"/>
      <c r="C60" s="8"/>
      <c r="D60" s="26">
        <f t="shared" si="2"/>
        <v>44</v>
      </c>
      <c r="E60" s="37">
        <v>45103</v>
      </c>
      <c r="F60" s="41">
        <v>31161470485</v>
      </c>
      <c r="G60" s="39" t="s">
        <v>59</v>
      </c>
      <c r="H60" s="46">
        <v>384686.33</v>
      </c>
      <c r="I60" s="27"/>
      <c r="J60" s="20">
        <f t="shared" si="0"/>
        <v>2392121.3599999994</v>
      </c>
      <c r="K60" s="8"/>
      <c r="L60" s="8"/>
      <c r="M60" s="8"/>
      <c r="N60" s="8"/>
    </row>
    <row r="61" spans="1:14" s="3" customFormat="1" ht="22.5" customHeight="1">
      <c r="A61" s="8"/>
      <c r="B61" s="8"/>
      <c r="C61" s="8"/>
      <c r="D61" s="26">
        <f t="shared" si="2"/>
        <v>45</v>
      </c>
      <c r="E61" s="37">
        <v>45106</v>
      </c>
      <c r="F61" s="41">
        <v>31194520204</v>
      </c>
      <c r="G61" s="39" t="s">
        <v>65</v>
      </c>
      <c r="H61" s="46">
        <v>305520</v>
      </c>
      <c r="I61" s="27"/>
      <c r="J61" s="20">
        <f t="shared" si="0"/>
        <v>2086601.3599999994</v>
      </c>
      <c r="K61" s="8"/>
      <c r="L61" s="8"/>
      <c r="M61" s="8"/>
      <c r="N61" s="8"/>
    </row>
    <row r="62" spans="1:14" s="3" customFormat="1" ht="27" customHeight="1">
      <c r="A62" s="8"/>
      <c r="B62" s="8"/>
      <c r="C62" s="8"/>
      <c r="D62" s="26">
        <f t="shared" si="2"/>
        <v>46</v>
      </c>
      <c r="E62" s="37">
        <v>45106</v>
      </c>
      <c r="F62" s="41">
        <v>38</v>
      </c>
      <c r="G62" s="39" t="s">
        <v>66</v>
      </c>
      <c r="H62" s="46">
        <v>1130300</v>
      </c>
      <c r="I62" s="27"/>
      <c r="J62" s="20">
        <f t="shared" si="0"/>
        <v>956301.3599999994</v>
      </c>
      <c r="K62" s="8"/>
      <c r="L62" s="8"/>
      <c r="M62" s="8"/>
      <c r="N62" s="8"/>
    </row>
    <row r="63" spans="1:14" s="3" customFormat="1" ht="26.25" customHeight="1">
      <c r="A63" s="8"/>
      <c r="B63" s="8"/>
      <c r="C63" s="8"/>
      <c r="D63" s="26">
        <f t="shared" si="2"/>
        <v>47</v>
      </c>
      <c r="E63" s="37">
        <v>45106</v>
      </c>
      <c r="F63" s="41">
        <v>39</v>
      </c>
      <c r="G63" s="39" t="s">
        <v>67</v>
      </c>
      <c r="H63" s="46">
        <v>255000</v>
      </c>
      <c r="I63" s="27"/>
      <c r="J63" s="20">
        <f t="shared" si="0"/>
        <v>701301.3599999994</v>
      </c>
      <c r="K63" s="8"/>
      <c r="L63" s="8"/>
      <c r="M63" s="8"/>
      <c r="N63" s="8"/>
    </row>
    <row r="64" spans="1:14" s="3" customFormat="1" ht="36.75" customHeight="1">
      <c r="A64" s="8"/>
      <c r="B64" s="8"/>
      <c r="C64" s="8"/>
      <c r="D64" s="26">
        <f t="shared" si="2"/>
        <v>48</v>
      </c>
      <c r="E64" s="37">
        <v>45106</v>
      </c>
      <c r="F64" s="41">
        <v>31196599929</v>
      </c>
      <c r="G64" s="39" t="s">
        <v>68</v>
      </c>
      <c r="H64" s="46">
        <v>11893.73</v>
      </c>
      <c r="I64" s="27"/>
      <c r="J64" s="20">
        <f>J63-H64</f>
        <v>689407.6299999994</v>
      </c>
      <c r="K64" s="8"/>
      <c r="L64" s="8"/>
      <c r="M64" s="8"/>
      <c r="N64" s="8"/>
    </row>
    <row r="65" spans="4:10" s="8" customFormat="1" ht="21.75" customHeight="1">
      <c r="D65" s="21"/>
      <c r="E65" s="28"/>
      <c r="F65" s="28"/>
      <c r="G65" s="23" t="s">
        <v>9</v>
      </c>
      <c r="H65" s="22">
        <f>SUM(H16:H64)</f>
        <v>8581802.32</v>
      </c>
      <c r="I65" s="22"/>
      <c r="J65" s="20"/>
    </row>
    <row r="66" spans="4:96" ht="24" customHeight="1">
      <c r="D66" s="5"/>
      <c r="G66" s="5"/>
      <c r="H66" s="9"/>
      <c r="I66" s="9"/>
      <c r="J66" s="9"/>
      <c r="K66" s="14"/>
      <c r="L66" s="14"/>
      <c r="M66" s="14"/>
      <c r="N66" s="1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</row>
    <row r="67" spans="4:96" ht="24" customHeight="1">
      <c r="D67" s="30"/>
      <c r="E67" s="31"/>
      <c r="F67" s="31"/>
      <c r="G67" s="30"/>
      <c r="H67" s="32"/>
      <c r="I67" s="32"/>
      <c r="J67" s="32"/>
      <c r="K67" s="14"/>
      <c r="L67" s="14"/>
      <c r="M67" s="14"/>
      <c r="N67" s="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</row>
    <row r="68" spans="4:10" ht="24" customHeight="1">
      <c r="D68" s="33" t="s">
        <v>18</v>
      </c>
      <c r="E68" s="31"/>
      <c r="F68" s="31"/>
      <c r="G68" s="33"/>
      <c r="H68" s="34" t="s">
        <v>19</v>
      </c>
      <c r="I68" s="34"/>
      <c r="J68" s="34"/>
    </row>
    <row r="69" spans="4:10" ht="24" customHeight="1">
      <c r="D69" s="35" t="s">
        <v>14</v>
      </c>
      <c r="E69" s="31"/>
      <c r="F69" s="31"/>
      <c r="G69" s="33"/>
      <c r="H69" s="34" t="s">
        <v>16</v>
      </c>
      <c r="I69" s="34"/>
      <c r="J69" s="34"/>
    </row>
    <row r="70" spans="4:10" ht="24" customHeight="1">
      <c r="D70" s="35" t="s">
        <v>15</v>
      </c>
      <c r="E70" s="31"/>
      <c r="F70" s="31"/>
      <c r="G70" s="33"/>
      <c r="H70" s="34" t="s">
        <v>17</v>
      </c>
      <c r="I70" s="34"/>
      <c r="J70" s="34"/>
    </row>
    <row r="71" spans="4:10" ht="24" customHeight="1">
      <c r="D71" s="35"/>
      <c r="E71" s="31"/>
      <c r="F71" s="31"/>
      <c r="G71" s="33"/>
      <c r="H71" s="34"/>
      <c r="I71" s="34"/>
      <c r="J71" s="34"/>
    </row>
    <row r="72" spans="4:10" ht="24" customHeight="1">
      <c r="D72" s="55"/>
      <c r="E72" s="55"/>
      <c r="F72" s="55"/>
      <c r="G72" s="55"/>
      <c r="H72" s="55"/>
      <c r="I72" s="55"/>
      <c r="J72" s="34"/>
    </row>
    <row r="73" spans="4:10" ht="24" customHeight="1">
      <c r="D73" s="56"/>
      <c r="E73" s="56"/>
      <c r="F73" s="56"/>
      <c r="G73" s="56"/>
      <c r="H73" s="56"/>
      <c r="I73" s="56"/>
      <c r="J73" s="4"/>
    </row>
    <row r="74" spans="4:10" ht="24" customHeight="1">
      <c r="D74" s="7"/>
      <c r="E74" s="6"/>
      <c r="F74" s="3"/>
      <c r="G74" s="3"/>
      <c r="H74" s="4"/>
      <c r="I74" s="4"/>
      <c r="J74" s="4"/>
    </row>
    <row r="75" spans="4:10" ht="24" customHeight="1">
      <c r="D75" s="7"/>
      <c r="E75" s="6"/>
      <c r="F75" s="3"/>
      <c r="G75" s="3"/>
      <c r="H75" s="4"/>
      <c r="I75" s="4"/>
      <c r="J75" s="4"/>
    </row>
    <row r="76" spans="4:10" ht="24" customHeight="1">
      <c r="D76" s="5"/>
      <c r="E76" s="6"/>
      <c r="F76" s="3"/>
      <c r="G76" s="3"/>
      <c r="H76" s="4"/>
      <c r="I76" s="4"/>
      <c r="J76" s="4"/>
    </row>
    <row r="77" spans="4:10" ht="24" customHeight="1">
      <c r="D77" s="57"/>
      <c r="E77" s="57"/>
      <c r="F77" s="57"/>
      <c r="G77" s="57"/>
      <c r="H77" s="57"/>
      <c r="I77" s="57"/>
      <c r="J77" s="57"/>
    </row>
    <row r="78" spans="4:10" ht="24" customHeight="1">
      <c r="D78" s="58"/>
      <c r="E78" s="58"/>
      <c r="F78" s="58"/>
      <c r="G78" s="58"/>
      <c r="H78" s="58"/>
      <c r="I78" s="58"/>
      <c r="J78" s="58"/>
    </row>
    <row r="79" spans="4:10" ht="24" customHeight="1">
      <c r="D79" s="54"/>
      <c r="E79" s="54"/>
      <c r="F79" s="54"/>
      <c r="G79" s="54"/>
      <c r="H79" s="54"/>
      <c r="I79" s="54"/>
      <c r="J79" s="54"/>
    </row>
    <row r="80" spans="4:10" ht="24" customHeight="1">
      <c r="D80" s="54"/>
      <c r="E80" s="54"/>
      <c r="F80" s="54"/>
      <c r="G80" s="54"/>
      <c r="H80" s="54"/>
      <c r="I80" s="54"/>
      <c r="J80" s="54"/>
    </row>
    <row r="81" spans="4:10" ht="24" customHeight="1">
      <c r="D81" s="54"/>
      <c r="E81" s="54"/>
      <c r="F81" s="54"/>
      <c r="G81" s="54"/>
      <c r="H81" s="54"/>
      <c r="I81" s="54"/>
      <c r="J81" s="54"/>
    </row>
    <row r="82" spans="4:10" ht="20.25">
      <c r="D82" s="54"/>
      <c r="E82" s="54"/>
      <c r="F82" s="54"/>
      <c r="G82" s="54"/>
      <c r="H82" s="54"/>
      <c r="I82" s="54"/>
      <c r="J82" s="54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93" spans="4:10" ht="12.75">
      <c r="D93" s="10"/>
      <c r="E93" s="10"/>
      <c r="F93" s="10"/>
      <c r="G93" s="10"/>
      <c r="H93" s="10"/>
      <c r="I93" s="10"/>
      <c r="J93" s="10"/>
    </row>
    <row r="94" spans="4:10" ht="12.75">
      <c r="D94" s="10"/>
      <c r="E94" s="10"/>
      <c r="F94" s="10"/>
      <c r="G94" s="10"/>
      <c r="H94" s="10"/>
      <c r="I94" s="10"/>
      <c r="J94" s="10"/>
    </row>
    <row r="113" ht="13.5" thickBot="1"/>
    <row r="114" ht="15">
      <c r="D114" s="2"/>
    </row>
  </sheetData>
  <sheetProtection/>
  <mergeCells count="16">
    <mergeCell ref="D81:J81"/>
    <mergeCell ref="D82:J82"/>
    <mergeCell ref="D72:I72"/>
    <mergeCell ref="D73:I73"/>
    <mergeCell ref="D77:J77"/>
    <mergeCell ref="D78:J78"/>
    <mergeCell ref="D79:J79"/>
    <mergeCell ref="D80:J80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IMAGENES</cp:lastModifiedBy>
  <cp:lastPrinted>2023-07-07T16:57:21Z</cp:lastPrinted>
  <dcterms:created xsi:type="dcterms:W3CDTF">2006-07-11T17:39:34Z</dcterms:created>
  <dcterms:modified xsi:type="dcterms:W3CDTF">2023-07-07T16:57:55Z</dcterms:modified>
  <cp:category/>
  <cp:version/>
  <cp:contentType/>
  <cp:contentStatus/>
</cp:coreProperties>
</file>