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tabRatio="601" activeTab="0"/>
  </bookViews>
  <sheets>
    <sheet name="HOJA 1" sheetId="1" r:id="rId1"/>
  </sheets>
  <definedNames>
    <definedName name="_xlnm.Print_Area" localSheetId="0">'HOJA 1'!$C$1:$K$199</definedName>
    <definedName name="_xlnm.Print_Titles" localSheetId="0">'HOJA 1'!$1:$15</definedName>
  </definedNames>
  <calcPr fullCalcOnLoad="1"/>
</workbook>
</file>

<file path=xl/sharedStrings.xml><?xml version="1.0" encoding="utf-8"?>
<sst xmlns="http://schemas.openxmlformats.org/spreadsheetml/2006/main" count="201" uniqueCount="111">
  <si>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</si>
  <si>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</si>
  <si>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</si>
  <si>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</si>
  <si>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</si>
  <si>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</si>
  <si>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</si>
  <si>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</si>
  <si>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</si>
  <si>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</si>
  <si>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 xml:space="preserve">              </t>
  </si>
  <si>
    <t>HOSPITAL UNIVERSITARIO MATERNIDAD NTRA. SRA DE LA ALTAGRACIA</t>
  </si>
  <si>
    <t>030-010687-4</t>
  </si>
  <si>
    <t>NUMERO</t>
  </si>
  <si>
    <t>Lic. Valentina Garcia</t>
  </si>
  <si>
    <t>Contadora</t>
  </si>
  <si>
    <t xml:space="preserve">                  Lic. Reolinda A. Feliz</t>
  </si>
  <si>
    <t xml:space="preserve">          Sub.-Directora Administrativa</t>
  </si>
  <si>
    <t>___________________</t>
  </si>
  <si>
    <t>_____________________________</t>
  </si>
  <si>
    <t xml:space="preserve">                                                                                                                                 BANCO DE RESERVAS</t>
  </si>
  <si>
    <r>
      <t xml:space="preserve">                                                                                                                             De</t>
    </r>
    <r>
      <rPr>
        <b/>
        <u val="single"/>
        <sz val="14"/>
        <rFont val="Arial"/>
        <family val="2"/>
      </rPr>
      <t>l_1ro. ___al _31___de DICIEMBRE  2022___</t>
    </r>
    <r>
      <rPr>
        <b/>
        <sz val="14"/>
        <rFont val="Arial"/>
        <family val="2"/>
      </rPr>
      <t>_</t>
    </r>
  </si>
  <si>
    <t>87-4</t>
  </si>
  <si>
    <t>COMPRA DE 200 BOTELLONES DE AGUA  SEGÚN COTIZACION  NO  FO  VT 019 DE  FECHA 5/12/2022</t>
  </si>
  <si>
    <t xml:space="preserve">ABONO  A FACT NO   POR SERVICIO DE COLOCACION DE LONA ASFALTICAS , EN DIFERENTE ARES </t>
  </si>
  <si>
    <t>COMPRA DE REGULADORES PAR OXIGENO   RELOJ CON JOCK DEL 0-15 ITS SEGÚN COTIZACION  NO  COV 006996 DE FECHA 16/112022</t>
  </si>
  <si>
    <t xml:space="preserve">PAGO SERVICIO DE REPARACION DE CONTROLES DE AIRES ACONDICIONADO DE PISO 1,2,3. Y AREA DE MAMOGRAFIA </t>
  </si>
  <si>
    <t>REPOSICION DE FONDO CAJA CHICA  DESDE RECIBO  NO 2324 HASTA EL RECIBO NO 2366</t>
  </si>
  <si>
    <t>COMPRA DECERDO HORNEADO Y CHEFINDISH DESECHABLE SEGÚN COTIZACION DE FECHA 12/12/2022 PARA CELEBRACION DE FIESTA  NAVIDEÑA DE ENZEÑANZA</t>
  </si>
  <si>
    <t xml:space="preserve">PAGO FACT NO 186 Y 187 CORESPONDIENTE  AL MES DE OCTUBRE </t>
  </si>
  <si>
    <t>PAGO DE NOMINA DE REGALIA  DE SEGURIDAD AÑO 2022</t>
  </si>
  <si>
    <t>NULO</t>
  </si>
  <si>
    <t>POR PRESTACIONES LABORABLES Y REGALIA  DICIEMBRE 2022</t>
  </si>
  <si>
    <t>PAGO REGALIA DICIEMBRE 2022 CONSERJE</t>
  </si>
  <si>
    <t>PAGO REGALIA  DICIEMBRE 2022</t>
  </si>
  <si>
    <t>PAGO DE REGALIA MES DICIEMBRE  ATENCION  USUARIO FIN DE SEMANA 2022</t>
  </si>
  <si>
    <t>COMPRA DE BOTELLONES DE AGUA</t>
  </si>
  <si>
    <t>PAGO DE NOMINA DE SGURIDAD REGALIA DE DEL AÑO 2022</t>
  </si>
  <si>
    <t>PAGO TAXIS PARA DIFERENTES DILIGENCIA DEL HOSPITAL DESDE EL 26 OCTUBRE HASTA EL  1 DICIEMBRE 2022</t>
  </si>
  <si>
    <t>PAGO NOMINA DE SEGUERIDAD DICIEMBRE 2022</t>
  </si>
  <si>
    <t xml:space="preserve">SALDO FACTURA POR SERVICIOS DE COLOCACION DE LONA ASFALTICA EN DIFERENTES AREAS </t>
  </si>
  <si>
    <t>RETENCION A SUPLIDORES</t>
  </si>
  <si>
    <t>SALDO FACT NO 08 MAT GAST LIMPIEZA</t>
  </si>
  <si>
    <t>PAGO NOMINA INTERNA MES DE DICIEMBRE 2022</t>
  </si>
  <si>
    <t>ABONO  A FACTURA NO 153 POR SERVICIO DE REPARACION DE MAMO GRAFO HOLOGIG</t>
  </si>
  <si>
    <t>COMPRA DE TARJETA DE LLAMADA DE BOTONERA DE CABINA TARJETA DE COMUNICACIÓN BOTONERA DE CABINA PARA ACENSOR  SEGÚN COTIZACION  FCT 00220 DE FECHA 21 NOV 2022</t>
  </si>
  <si>
    <t>PAGO FACT NO 472 , RECOGIDA DE SECHO BIOMEDICOS  OCTUBRE 2022</t>
  </si>
  <si>
    <t>COMPRA DE MATERIAL  ASFALTICO SEGÚN COTIZACION  NO 5854 , DE FECHA  02  DE DICIEMBRE 2022</t>
  </si>
  <si>
    <t>SERVICIO TECNICO INSTALACION  DE DOS HORA SEGÚN COTIZACION  NO 00015624DE FECHA  3 NOV 2022</t>
  </si>
  <si>
    <t>PAGO NOMINA</t>
  </si>
  <si>
    <t xml:space="preserve">REPARACION DE ABANICOS Y RESPARACION DE TARJETA  12000BTU ABANICO PARA AIRE12000INVERTE TRANSFORMADORES  IRRE </t>
  </si>
  <si>
    <t xml:space="preserve">COMPRA DE COMPRESOR 5 TON PARA EL AIRE VIH Y ARTICULOS A FIN ES PARA  MANTENIMIENTOS </t>
  </si>
  <si>
    <t>PAGOFACT NO 2226 ,2228 ,2244, 2278 ,2295 ,Y 2297 ,</t>
  </si>
  <si>
    <t>SALDO FACT NO 459 YPAGO FACT NO 453 Y 462,MAT GAST MEDICO</t>
  </si>
  <si>
    <t>SALDOFACT NO 33627 Y PAGO A FACT NO 29143 MAT GAST LABORATORIO</t>
  </si>
  <si>
    <t>SALDO FACT NO 910093126 Y PAGO  A FACT NO 9100493132 Y FACT NO 9100495314 MAT GAST LABORATORIO  Y MEDICAMENTOS</t>
  </si>
  <si>
    <t>PAGO FACT NO739 , 755 , 763 ,Y 775 SUMINISTRO DE PAN DESDE AGOSTO HASTA  NOVIEMBRE 2022 ALIMENTOS</t>
  </si>
  <si>
    <t xml:space="preserve">PAGO FACT NO 74352 MEDICAMENTOS </t>
  </si>
  <si>
    <t>PAGO FACT NO 2003 , Y PAGO FACT NO 20216 MAT GAST LIMPIEZA</t>
  </si>
  <si>
    <t xml:space="preserve">PAGO FACT NO 43 , POR ANALISTICAS A PACIENTES  INGRESADA </t>
  </si>
  <si>
    <t>COMPRA DE UTILES ELECTRICOS , SEGÚN COTIZACION NO 12906 DE FECHA 08 DE DICIEMBRE 2022</t>
  </si>
  <si>
    <t>ABONO FACT NO 203 MAT GAST. DE LIMPIEZA</t>
  </si>
  <si>
    <t>PAGO VIATITCOS MES DE NOVIEMBRE Y DICIEMBRE  BUSQUEDA DE MEDICAMENTOS  A PROMESECAL 01,02,04, 15 ,16 , 18 , 23 ,30</t>
  </si>
  <si>
    <t>PAGO FACT # 302 POR TRANSPORTE DE MEDICAMENTOS DESDEPROMESECAL Y BUSQUEDA DE MERCANCIA A DIFERENTE LU GARES  MES DE NO VIEMBRE Y DICIEMBRE 2022</t>
  </si>
  <si>
    <t>COPRA DE PINTURAS Y AFINES  SEGÚN COTIZACION  0110018232 DE FECHA  15 DICIEMBRE 2022</t>
  </si>
  <si>
    <t>PAGO FACT NO 290097886 , 290098270 , 290098499 ,2900980521 ALIMENTOS</t>
  </si>
  <si>
    <t xml:space="preserve">PAGO FACT  155 MAT GAST IMPRESORA </t>
  </si>
  <si>
    <t>PAGO FACT NO 09 POR HEMODIALISSIS A PACIENTES INGRESADA , DOMINGA CUELLO</t>
  </si>
  <si>
    <t>PAGOFACT NO 421713 , 4224332 , 423253 , 423091 , 423897 , 425174 MAT GST  LABORATORIO</t>
  </si>
  <si>
    <t>SALDO FACT NO 2401 , Y PAGO  FACT NO 2403 MAT GAST  LABORATORIO</t>
  </si>
  <si>
    <t>PAGO FACT # 3294, 3304 MAT GAST  LABORATORIO</t>
  </si>
  <si>
    <t>PAGO FACT NO 1004361193 Y 1004361192 , GAST  COCINA  Y LA VANDERIA</t>
  </si>
  <si>
    <t xml:space="preserve">SALDO FACT NO 100659 , PAGO FACT NO 99255 , 100897 , 101013 , MAT GAST </t>
  </si>
  <si>
    <t xml:space="preserve">2do ABONO  FACT NO 594  ADQUIZICION COLCHONES </t>
  </si>
  <si>
    <t>COMPRA DE PIEZA PARA EL AUTOCLAVE  SEGÚN COTIZACION V 2022 -00014 DE FECHA 15 DICIEMBRE2022</t>
  </si>
  <si>
    <t>2dos ABONO  FACT NO 127-6</t>
  </si>
  <si>
    <t>PAGO NOMINA MASIVO</t>
  </si>
  <si>
    <t>PAGO FACT NO 413 Y 430 ALQUILER  IMPRESORA</t>
  </si>
  <si>
    <t>PAGO FACT NO000813, POR SUMINISTRO DE MUEBLES DE OFICINA Y ARCHIVOS PARA OFICINA</t>
  </si>
  <si>
    <t>PAGO FACT # 067, POR SERVICIO DE TRATAMIENTO AL INTERIOR Y EXTERIOR EN GENERAL DE FUMIGACION MES DE COTUBRE 2022</t>
  </si>
  <si>
    <t>PAGO FAC # 6642 Y 640, COMBUSTIBLE ARA PLANTA ELECTRICA</t>
  </si>
  <si>
    <t>PAGO FACT # 676, 685 Y ABONO FACT # 689, MEDICAMENTOS Y MATERTIAL GASTABLE MEDICO</t>
  </si>
  <si>
    <t>PAGO FACT # 744505 Y ABONO FACT # 75132, MEDICAMENTOS</t>
  </si>
  <si>
    <t>SALDO FACT # 1602 Y PAGO FACT # 1616, MEDICAMENTOS</t>
  </si>
  <si>
    <t>PAGO FACT # 2514, POR SUMINISTRT DE BUFFETT DE ALMUERZO NVIDEÑO AÑO 2022</t>
  </si>
  <si>
    <t>PAGO FACT # 20304 Y 20726, MAT. GAST. DE LIMPIEZA</t>
  </si>
  <si>
    <t>PAGO FACT # 525, RECOGIDA DE DESECHOS BIOMEDICOS DEL MES DE NOVIEMBRE 2022</t>
  </si>
  <si>
    <t>PAGO FACT # 23000,       MAT. GASTABLRE MDICO</t>
  </si>
  <si>
    <t>SALDO FACT # 13061 Y PAGO FACT # 13066, MEDICAMENTOS Y MAT. GASTABLE MEDICO</t>
  </si>
  <si>
    <t>SALDO FACT # 10074570 Y PAGO FACT # 10075132, MEDICAMENTOS Y MAT. GASTABLE MEDICO</t>
  </si>
  <si>
    <t>PAGO FACT # 681720 Y 9400000489, MEDICAMENTOS</t>
  </si>
  <si>
    <t>SALDO FACT 90090072 MATERIAL GAST. MEDICO</t>
  </si>
  <si>
    <t>SALDO FACT # 90057, MANTENIMEINTO</t>
  </si>
  <si>
    <t>PAGO FACT # 40222 Y 4286, MEDICAMENTOSNY MATERIAL GAST. MEDICO</t>
  </si>
  <si>
    <t>SALDO FACT # 564 Y PAGO FACT # 688, MEDICAMENTOS Y MAT. GAST. MEDICO</t>
  </si>
  <si>
    <t>SALDO FACT # 877 Y PAGO FACT # 891, MAT. GAST. MEDICO</t>
  </si>
  <si>
    <t>PAGO FACT # 667, MATERIAL GASTABLE MEDICO</t>
  </si>
  <si>
    <t>PAGO FACT # 40, BATAS QUIRURGICA</t>
  </si>
  <si>
    <t>SALDO FACT # 211 Y  PAGO PACT # 213, ALIMENTOS CARNES Y EMBUSATIDO</t>
  </si>
  <si>
    <t>PAGO FACT #1500004092, 1500004121, 1500004143 Y 1500004165,MANTENIMIENTOS A ASCENSORES CORRESPONDINETES A LOS MESES AGOSTO, OCTUBRE Y NOVIEMBRE 2022</t>
  </si>
  <si>
    <t>SALDO FACT # 22, MATERIAL IMPRESOS</t>
  </si>
  <si>
    <t>SALDO FACT # 2245 Y 2253, MEDICAMENTOS Y MATERIAL GASTABLE MEDICO</t>
  </si>
  <si>
    <t>SALDO FACT # 557 Y PAGO FACT # 569, MEDICAMENTOS Y MATERIAL GASTABLE MEDICO</t>
  </si>
  <si>
    <t>PAGO FACT # 433, 434 Y ABONO FACT # 435, ALIMENTOS Y MAT. GASTABLE DE ALIMENTOS</t>
  </si>
  <si>
    <t>SALDO FACT # 793, PAGO FACT # 824, 836 Y ABONO FACT # 868, MEDICAMENTOS Y MAT. GASTABLE MEDICO</t>
  </si>
  <si>
    <r>
      <t xml:space="preserve">PAGO FACT </t>
    </r>
    <r>
      <rPr>
        <i/>
        <sz val="11"/>
        <color indexed="8"/>
        <rFont val="Calibri"/>
        <family val="2"/>
      </rPr>
      <t xml:space="preserve"> 151 Y 15, REPARACION DE SONOGRAFO MINDRAY MODELO DC-8 Y SONOGRAFO MINDRAY MODELO DC-70</t>
    </r>
  </si>
  <si>
    <t>SALDO FACT # 136, PAGO FACT # 208 Y 249, MEDICAMENTOS Y MATERIAAL GASTABLE MEDICO</t>
  </si>
  <si>
    <t>PAGO DE NOMINA MES DE DICIEMBRE 2022</t>
  </si>
  <si>
    <t>SALDO FACT # 112 Y ABONO FACT # 113, FUNDAS PLASTICA</t>
  </si>
  <si>
    <t xml:space="preserve">COMPRA DE BOMBA LADONA, PINTUTA Y CERRADURA </t>
  </si>
  <si>
    <t>BANCO DE RESERVAS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</si>
</sst>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mmm\-yyyy"/>
    <numFmt numFmtId="203" formatCode="mmm\-dd\-yy"/>
    <numFmt numFmtId="204" formatCode="mm\-dd\-yy"/>
    <numFmt numFmtId="205" formatCode="#,##0.00_ ;\-#,##0.00\ "/>
    <numFmt numFmtId="206" formatCode="#,##0.00;[Red]#,##0.00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3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4" fontId="1" fillId="35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3" fontId="0" fillId="0" borderId="11" xfId="49" applyFont="1" applyBorder="1" applyAlignment="1">
      <alignment horizontal="center"/>
    </xf>
    <xf numFmtId="0" fontId="7" fillId="33" borderId="11" xfId="0" applyFont="1" applyFill="1" applyBorder="1" applyAlignment="1">
      <alignment vertical="center"/>
    </xf>
    <xf numFmtId="1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49" applyNumberFormat="1" applyFont="1" applyBorder="1" applyAlignment="1">
      <alignment wrapText="1"/>
    </xf>
    <xf numFmtId="0" fontId="0" fillId="0" borderId="11" xfId="49" applyNumberFormat="1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wrapText="1"/>
    </xf>
    <xf numFmtId="4" fontId="11" fillId="33" borderId="11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/>
    </xf>
    <xf numFmtId="14" fontId="1" fillId="33" borderId="11" xfId="0" applyNumberFormat="1" applyFont="1" applyFill="1" applyBorder="1" applyAlignment="1">
      <alignment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3 2" xfId="56"/>
    <cellStyle name="Millares 2 4" xfId="57"/>
    <cellStyle name="Millares 2 5" xfId="58"/>
    <cellStyle name="Millares 3" xfId="59"/>
    <cellStyle name="Millares 3 2" xfId="60"/>
    <cellStyle name="Millares 3 3" xfId="61"/>
    <cellStyle name="Millares 4" xfId="62"/>
    <cellStyle name="Millares 4 2" xfId="63"/>
    <cellStyle name="Millares 5" xfId="64"/>
    <cellStyle name="Millares 6" xfId="65"/>
    <cellStyle name="Currency" xfId="66"/>
    <cellStyle name="Currency [0]" xfId="67"/>
    <cellStyle name="Neutral" xfId="68"/>
    <cellStyle name="Normal 2" xfId="69"/>
    <cellStyle name="Normal 2 2" xfId="70"/>
    <cellStyle name="Normal 2 2 2" xfId="71"/>
    <cellStyle name="Normal 3" xfId="72"/>
    <cellStyle name="Normal 3 2" xfId="73"/>
    <cellStyle name="Normal 4" xfId="74"/>
    <cellStyle name="Normal 4 2" xfId="75"/>
    <cellStyle name="Normal 5" xfId="76"/>
    <cellStyle name="Normal 6" xfId="77"/>
    <cellStyle name="Notas" xfId="78"/>
    <cellStyle name="Percent" xfId="79"/>
    <cellStyle name="Porcentaje 2" xfId="80"/>
    <cellStyle name="Porcentaje 2 2" xfId="81"/>
    <cellStyle name="Porcentaje 2 3" xfId="82"/>
    <cellStyle name="Porcentaje 3" xfId="83"/>
    <cellStyle name="Porcentaje 3 2" xfId="84"/>
    <cellStyle name="Porcentaje 4" xfId="85"/>
    <cellStyle name="Porcentaje 5" xfId="86"/>
    <cellStyle name="Porcentaje 6" xfId="87"/>
    <cellStyle name="Porcentual 2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</xdr:row>
      <xdr:rowOff>9525</xdr:rowOff>
    </xdr:from>
    <xdr:to>
      <xdr:col>5</xdr:col>
      <xdr:colOff>466725</xdr:colOff>
      <xdr:row>5</xdr:row>
      <xdr:rowOff>28575</xdr:rowOff>
    </xdr:to>
    <xdr:pic>
      <xdr:nvPicPr>
        <xdr:cNvPr id="1" name="Imagen 1" descr="Dependencias - Ministerio de Salud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2400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0</xdr:row>
      <xdr:rowOff>0</xdr:rowOff>
    </xdr:from>
    <xdr:to>
      <xdr:col>9</xdr:col>
      <xdr:colOff>1047750</xdr:colOff>
      <xdr:row>4</xdr:row>
      <xdr:rowOff>219075</xdr:rowOff>
    </xdr:to>
    <xdr:pic>
      <xdr:nvPicPr>
        <xdr:cNvPr id="2" name="Imagen 3" descr="Resultado de imagen para logo maternidad la altagra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0"/>
          <a:ext cx="1228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243"/>
  <sheetViews>
    <sheetView tabSelected="1" zoomScale="70" zoomScaleNormal="70" zoomScaleSheetLayoutView="70" zoomScalePageLayoutView="0" workbookViewId="0" topLeftCell="B1">
      <selection activeCell="O10" sqref="O10"/>
    </sheetView>
  </sheetViews>
  <sheetFormatPr defaultColWidth="9.140625" defaultRowHeight="12.75"/>
  <cols>
    <col min="1" max="2" width="9.140625" style="12" customWidth="1"/>
    <col min="3" max="3" width="3.8515625" style="12" customWidth="1"/>
    <col min="4" max="4" width="9.28125" style="1" customWidth="1"/>
    <col min="5" max="5" width="19.7109375" style="1" customWidth="1"/>
    <col min="6" max="6" width="18.7109375" style="1" customWidth="1"/>
    <col min="7" max="7" width="43.57421875" style="1" customWidth="1"/>
    <col min="8" max="8" width="19.28125" style="1" customWidth="1"/>
    <col min="9" max="9" width="16.421875" style="1" customWidth="1"/>
    <col min="10" max="10" width="16.8515625" style="1" customWidth="1"/>
    <col min="11" max="14" width="9.140625" style="12" customWidth="1"/>
    <col min="15" max="16384" width="9.140625" style="1" customWidth="1"/>
  </cols>
  <sheetData>
    <row r="1" s="12" customFormat="1" ht="15" customHeight="1"/>
    <row r="2" s="12" customFormat="1" ht="12.75"/>
    <row r="3" spans="6:10" s="12" customFormat="1" ht="18">
      <c r="F3" s="16" t="s">
        <v>10</v>
      </c>
      <c r="G3" s="16"/>
      <c r="H3" s="17"/>
      <c r="J3"/>
    </row>
    <row r="4" s="12" customFormat="1" ht="12.75"/>
    <row r="5" s="12" customFormat="1" ht="22.5" customHeight="1"/>
    <row r="6" spans="4:10" s="12" customFormat="1" ht="19.5">
      <c r="D6" s="45" t="s">
        <v>11</v>
      </c>
      <c r="E6" s="45"/>
      <c r="F6" s="45"/>
      <c r="G6" s="45"/>
      <c r="H6" s="45"/>
      <c r="I6" s="45"/>
      <c r="J6" s="45"/>
    </row>
    <row r="7" spans="4:10" s="12" customFormat="1" ht="20.25">
      <c r="D7" s="46"/>
      <c r="E7" s="47"/>
      <c r="F7" s="47"/>
      <c r="G7" s="47"/>
      <c r="H7" s="47"/>
      <c r="I7" s="47"/>
      <c r="J7" s="47"/>
    </row>
    <row r="8" spans="4:10" s="12" customFormat="1" ht="12.75">
      <c r="D8" s="13"/>
      <c r="E8" s="13"/>
      <c r="F8" s="13"/>
      <c r="G8" s="13"/>
      <c r="H8" s="13"/>
      <c r="I8" s="13"/>
      <c r="J8" s="13"/>
    </row>
    <row r="9" spans="4:10" s="12" customFormat="1" ht="18">
      <c r="D9" s="48" t="s">
        <v>3</v>
      </c>
      <c r="E9" s="48"/>
      <c r="F9" s="48"/>
      <c r="G9" s="48"/>
      <c r="H9" s="48"/>
      <c r="I9" s="48"/>
      <c r="J9" s="48"/>
    </row>
    <row r="10" spans="1:10" s="12" customFormat="1" ht="18">
      <c r="A10" s="15" t="s">
        <v>20</v>
      </c>
      <c r="D10" s="19"/>
      <c r="E10" s="19"/>
      <c r="F10" s="19"/>
      <c r="G10" s="19"/>
      <c r="H10" s="19"/>
      <c r="I10" s="19"/>
      <c r="J10" s="19"/>
    </row>
    <row r="11" spans="4:10" s="12" customFormat="1" ht="18">
      <c r="D11" s="19"/>
      <c r="E11" s="19" t="s">
        <v>21</v>
      </c>
      <c r="F11" s="19"/>
      <c r="G11" s="19"/>
      <c r="H11" s="19"/>
      <c r="I11" s="19"/>
      <c r="J11" s="19"/>
    </row>
    <row r="12" s="12" customFormat="1" ht="19.5" customHeight="1"/>
    <row r="13" spans="1:14" s="3" customFormat="1" ht="36.75" customHeight="1">
      <c r="A13" s="8"/>
      <c r="B13" s="8"/>
      <c r="C13" s="8"/>
      <c r="D13" s="49" t="s">
        <v>13</v>
      </c>
      <c r="E13" s="50" t="s">
        <v>4</v>
      </c>
      <c r="F13" s="50"/>
      <c r="G13" s="50"/>
      <c r="H13" s="50" t="s">
        <v>12</v>
      </c>
      <c r="I13" s="50"/>
      <c r="J13" s="50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49"/>
      <c r="E14" s="51"/>
      <c r="F14" s="51"/>
      <c r="G14" s="24"/>
      <c r="H14" s="51" t="s">
        <v>8</v>
      </c>
      <c r="I14" s="51"/>
      <c r="J14" s="25">
        <v>840642.55</v>
      </c>
      <c r="K14" s="8"/>
      <c r="L14" s="8"/>
      <c r="M14" s="8"/>
      <c r="N14" s="8"/>
    </row>
    <row r="15" spans="1:14" s="3" customFormat="1" ht="45.75" customHeight="1">
      <c r="A15" s="8"/>
      <c r="B15" s="8"/>
      <c r="C15" s="8"/>
      <c r="D15" s="49"/>
      <c r="E15" s="18" t="s">
        <v>5</v>
      </c>
      <c r="F15" s="18" t="s">
        <v>6</v>
      </c>
      <c r="G15" s="18" t="s">
        <v>7</v>
      </c>
      <c r="H15" s="18" t="s">
        <v>0</v>
      </c>
      <c r="I15" s="18" t="s">
        <v>1</v>
      </c>
      <c r="J15" s="18" t="s">
        <v>2</v>
      </c>
      <c r="K15" s="8"/>
      <c r="L15" s="8"/>
      <c r="M15" s="8"/>
      <c r="N15" s="8"/>
    </row>
    <row r="16" spans="1:14" s="3" customFormat="1" ht="56.25" customHeight="1">
      <c r="A16" s="8"/>
      <c r="B16" s="8"/>
      <c r="C16" s="8"/>
      <c r="D16" s="26">
        <v>1</v>
      </c>
      <c r="E16" s="30">
        <v>44900</v>
      </c>
      <c r="F16" s="32">
        <v>32830</v>
      </c>
      <c r="G16" s="31" t="s">
        <v>23</v>
      </c>
      <c r="H16" s="28">
        <v>11020</v>
      </c>
      <c r="I16" s="27"/>
      <c r="J16" s="20">
        <f>SUM(J14-H16)</f>
        <v>829622.55</v>
      </c>
      <c r="K16" s="8"/>
      <c r="L16" s="8"/>
      <c r="M16" s="8"/>
      <c r="N16" s="8"/>
    </row>
    <row r="17" spans="1:14" s="3" customFormat="1" ht="56.25" customHeight="1">
      <c r="A17" s="8"/>
      <c r="B17" s="8"/>
      <c r="C17" s="8"/>
      <c r="D17" s="26">
        <f>D16+1</f>
        <v>2</v>
      </c>
      <c r="E17" s="44">
        <v>44900</v>
      </c>
      <c r="F17" s="32"/>
      <c r="G17" s="41" t="s">
        <v>110</v>
      </c>
      <c r="H17" s="28"/>
      <c r="I17" s="42">
        <v>8000000</v>
      </c>
      <c r="J17" s="20">
        <f>SUM(J16+I17)</f>
        <v>8829622.55</v>
      </c>
      <c r="K17" s="8"/>
      <c r="L17" s="8"/>
      <c r="M17" s="8"/>
      <c r="N17" s="8"/>
    </row>
    <row r="18" spans="1:14" s="3" customFormat="1" ht="56.25" customHeight="1">
      <c r="A18" s="8"/>
      <c r="B18" s="8"/>
      <c r="C18" s="8"/>
      <c r="D18" s="26">
        <f aca="true" t="shared" si="0" ref="D18:D81">D17+1</f>
        <v>3</v>
      </c>
      <c r="E18" s="33">
        <v>44901</v>
      </c>
      <c r="F18" s="34">
        <v>32831</v>
      </c>
      <c r="G18" s="38" t="s">
        <v>24</v>
      </c>
      <c r="H18" s="28">
        <v>21600</v>
      </c>
      <c r="I18" s="27"/>
      <c r="J18" s="20">
        <f>SUM(J17-H18)</f>
        <v>8808022.55</v>
      </c>
      <c r="K18" s="8"/>
      <c r="L18" s="8"/>
      <c r="M18" s="8"/>
      <c r="N18" s="8"/>
    </row>
    <row r="19" spans="1:14" s="3" customFormat="1" ht="56.25" customHeight="1">
      <c r="A19" s="8"/>
      <c r="B19" s="8"/>
      <c r="C19" s="8"/>
      <c r="D19" s="26">
        <f t="shared" si="0"/>
        <v>4</v>
      </c>
      <c r="E19" s="33">
        <v>44903</v>
      </c>
      <c r="F19" s="34">
        <v>32832</v>
      </c>
      <c r="G19" s="38" t="s">
        <v>25</v>
      </c>
      <c r="H19" s="28">
        <v>9247.92</v>
      </c>
      <c r="I19" s="27"/>
      <c r="J19" s="20">
        <f>SUM(J18-H19)</f>
        <v>8798774.63</v>
      </c>
      <c r="K19" s="8"/>
      <c r="L19" s="8"/>
      <c r="M19" s="8"/>
      <c r="N19" s="8"/>
    </row>
    <row r="20" spans="1:14" s="3" customFormat="1" ht="56.25" customHeight="1">
      <c r="A20" s="8"/>
      <c r="B20" s="8"/>
      <c r="C20" s="8"/>
      <c r="D20" s="26">
        <f t="shared" si="0"/>
        <v>5</v>
      </c>
      <c r="E20" s="33">
        <v>44903</v>
      </c>
      <c r="F20" s="35">
        <v>32833</v>
      </c>
      <c r="G20" s="38" t="s">
        <v>26</v>
      </c>
      <c r="H20" s="28">
        <v>18000</v>
      </c>
      <c r="I20" s="27"/>
      <c r="J20" s="20">
        <f>SUM(J19-H20)</f>
        <v>8780774.63</v>
      </c>
      <c r="K20" s="8"/>
      <c r="L20" s="8"/>
      <c r="M20" s="8"/>
      <c r="N20" s="8"/>
    </row>
    <row r="21" spans="1:14" s="3" customFormat="1" ht="56.25" customHeight="1">
      <c r="A21" s="8"/>
      <c r="B21" s="8"/>
      <c r="C21" s="8"/>
      <c r="D21" s="26">
        <f t="shared" si="0"/>
        <v>6</v>
      </c>
      <c r="E21" s="43">
        <v>44906</v>
      </c>
      <c r="F21" s="35"/>
      <c r="G21" s="41" t="s">
        <v>110</v>
      </c>
      <c r="H21" s="28"/>
      <c r="I21" s="42">
        <v>11000000</v>
      </c>
      <c r="J21" s="20">
        <f>SUM(J20+I21)</f>
        <v>19780774.630000003</v>
      </c>
      <c r="K21" s="8"/>
      <c r="L21" s="8"/>
      <c r="M21" s="8"/>
      <c r="N21" s="8"/>
    </row>
    <row r="22" spans="1:14" s="3" customFormat="1" ht="56.25" customHeight="1">
      <c r="A22" s="8"/>
      <c r="B22" s="8"/>
      <c r="C22" s="8"/>
      <c r="D22" s="26">
        <f t="shared" si="0"/>
        <v>7</v>
      </c>
      <c r="E22" s="33">
        <v>44908</v>
      </c>
      <c r="F22" s="35">
        <v>32834</v>
      </c>
      <c r="G22" s="38" t="s">
        <v>27</v>
      </c>
      <c r="H22" s="28">
        <v>49973.48</v>
      </c>
      <c r="I22" s="27"/>
      <c r="J22" s="20">
        <f>SUM(J21-H22)</f>
        <v>19730801.150000002</v>
      </c>
      <c r="K22" s="8"/>
      <c r="L22" s="8"/>
      <c r="M22" s="8"/>
      <c r="N22" s="8"/>
    </row>
    <row r="23" spans="1:14" s="3" customFormat="1" ht="56.25" customHeight="1">
      <c r="A23" s="8"/>
      <c r="B23" s="8"/>
      <c r="C23" s="8"/>
      <c r="D23" s="26">
        <f t="shared" si="0"/>
        <v>8</v>
      </c>
      <c r="E23" s="33">
        <v>44909</v>
      </c>
      <c r="F23" s="35">
        <v>32835</v>
      </c>
      <c r="G23" s="38" t="s">
        <v>28</v>
      </c>
      <c r="H23" s="28">
        <v>15304.5</v>
      </c>
      <c r="I23" s="27"/>
      <c r="J23" s="20">
        <f aca="true" t="shared" si="1" ref="J23:J86">SUM(J22-H23)</f>
        <v>19715496.650000002</v>
      </c>
      <c r="K23" s="8"/>
      <c r="L23" s="8"/>
      <c r="M23" s="8"/>
      <c r="N23" s="8"/>
    </row>
    <row r="24" spans="1:14" s="3" customFormat="1" ht="56.25" customHeight="1">
      <c r="A24" s="8"/>
      <c r="B24" s="8"/>
      <c r="C24" s="8"/>
      <c r="D24" s="26">
        <f t="shared" si="0"/>
        <v>9</v>
      </c>
      <c r="E24" s="33">
        <v>44909</v>
      </c>
      <c r="F24" s="35">
        <v>32836</v>
      </c>
      <c r="G24" s="38" t="s">
        <v>29</v>
      </c>
      <c r="H24" s="28">
        <v>69527.83</v>
      </c>
      <c r="I24" s="27"/>
      <c r="J24" s="20">
        <f t="shared" si="1"/>
        <v>19645968.820000004</v>
      </c>
      <c r="K24" s="8"/>
      <c r="L24" s="8"/>
      <c r="M24" s="8"/>
      <c r="N24" s="8"/>
    </row>
    <row r="25" spans="1:14" s="3" customFormat="1" ht="56.25" customHeight="1">
      <c r="A25" s="8"/>
      <c r="B25" s="8"/>
      <c r="C25" s="8"/>
      <c r="D25" s="26">
        <f t="shared" si="0"/>
        <v>10</v>
      </c>
      <c r="E25" s="33">
        <v>44910</v>
      </c>
      <c r="F25" s="35">
        <v>32837</v>
      </c>
      <c r="G25" s="38" t="s">
        <v>30</v>
      </c>
      <c r="H25" s="28">
        <v>7000</v>
      </c>
      <c r="I25" s="27"/>
      <c r="J25" s="20">
        <f t="shared" si="1"/>
        <v>19638968.820000004</v>
      </c>
      <c r="K25" s="8"/>
      <c r="L25" s="8"/>
      <c r="M25" s="8"/>
      <c r="N25" s="8"/>
    </row>
    <row r="26" spans="1:14" s="3" customFormat="1" ht="56.25" customHeight="1">
      <c r="A26" s="8"/>
      <c r="B26" s="8"/>
      <c r="C26" s="8"/>
      <c r="D26" s="26">
        <f t="shared" si="0"/>
        <v>11</v>
      </c>
      <c r="E26" s="33">
        <v>44910</v>
      </c>
      <c r="F26" s="35">
        <v>32838</v>
      </c>
      <c r="G26" s="38" t="s">
        <v>30</v>
      </c>
      <c r="H26" s="28">
        <v>3000</v>
      </c>
      <c r="I26" s="27"/>
      <c r="J26" s="20">
        <f t="shared" si="1"/>
        <v>19635968.820000004</v>
      </c>
      <c r="K26" s="8"/>
      <c r="L26" s="8"/>
      <c r="M26" s="8"/>
      <c r="N26" s="8"/>
    </row>
    <row r="27" spans="1:14" s="3" customFormat="1" ht="56.25" customHeight="1">
      <c r="A27" s="8"/>
      <c r="B27" s="8"/>
      <c r="C27" s="8"/>
      <c r="D27" s="26">
        <f t="shared" si="0"/>
        <v>12</v>
      </c>
      <c r="E27" s="33">
        <v>44910</v>
      </c>
      <c r="F27" s="35">
        <v>32839</v>
      </c>
      <c r="G27" s="38" t="s">
        <v>30</v>
      </c>
      <c r="H27" s="28">
        <v>3000</v>
      </c>
      <c r="I27" s="27"/>
      <c r="J27" s="20">
        <f t="shared" si="1"/>
        <v>19632968.820000004</v>
      </c>
      <c r="K27" s="8"/>
      <c r="L27" s="8"/>
      <c r="M27" s="8"/>
      <c r="N27" s="8"/>
    </row>
    <row r="28" spans="1:14" s="3" customFormat="1" ht="56.25" customHeight="1">
      <c r="A28" s="8"/>
      <c r="B28" s="8"/>
      <c r="C28" s="8"/>
      <c r="D28" s="26">
        <f t="shared" si="0"/>
        <v>13</v>
      </c>
      <c r="E28" s="33">
        <v>44910</v>
      </c>
      <c r="F28" s="34">
        <v>32840</v>
      </c>
      <c r="G28" s="38" t="s">
        <v>30</v>
      </c>
      <c r="H28" s="28">
        <v>6000</v>
      </c>
      <c r="I28" s="27"/>
      <c r="J28" s="20">
        <f t="shared" si="1"/>
        <v>19626968.820000004</v>
      </c>
      <c r="K28" s="8"/>
      <c r="L28" s="8"/>
      <c r="M28" s="8"/>
      <c r="N28" s="8"/>
    </row>
    <row r="29" spans="1:14" s="3" customFormat="1" ht="56.25" customHeight="1">
      <c r="A29" s="8"/>
      <c r="B29" s="8"/>
      <c r="C29" s="8"/>
      <c r="D29" s="26">
        <f t="shared" si="0"/>
        <v>14</v>
      </c>
      <c r="E29" s="33">
        <v>44910</v>
      </c>
      <c r="F29" s="34">
        <v>32841</v>
      </c>
      <c r="G29" s="38" t="s">
        <v>30</v>
      </c>
      <c r="H29" s="28">
        <v>6000</v>
      </c>
      <c r="I29" s="27"/>
      <c r="J29" s="20">
        <f t="shared" si="1"/>
        <v>19620968.820000004</v>
      </c>
      <c r="K29" s="8"/>
      <c r="L29" s="8"/>
      <c r="M29" s="8"/>
      <c r="N29" s="8"/>
    </row>
    <row r="30" spans="1:14" s="3" customFormat="1" ht="56.25" customHeight="1">
      <c r="A30" s="8"/>
      <c r="B30" s="8"/>
      <c r="C30" s="8"/>
      <c r="D30" s="26">
        <f t="shared" si="0"/>
        <v>15</v>
      </c>
      <c r="E30" s="33">
        <v>44910</v>
      </c>
      <c r="F30" s="34">
        <v>32842</v>
      </c>
      <c r="G30" s="38" t="s">
        <v>30</v>
      </c>
      <c r="H30" s="28">
        <v>2000</v>
      </c>
      <c r="I30" s="27"/>
      <c r="J30" s="20">
        <f t="shared" si="1"/>
        <v>19618968.820000004</v>
      </c>
      <c r="K30" s="8"/>
      <c r="L30" s="8"/>
      <c r="M30" s="8"/>
      <c r="N30" s="8"/>
    </row>
    <row r="31" spans="1:14" s="3" customFormat="1" ht="56.25" customHeight="1">
      <c r="A31" s="8"/>
      <c r="B31" s="8"/>
      <c r="C31" s="8"/>
      <c r="D31" s="26">
        <f t="shared" si="0"/>
        <v>16</v>
      </c>
      <c r="E31" s="33">
        <v>44910</v>
      </c>
      <c r="F31" s="34">
        <v>32843</v>
      </c>
      <c r="G31" s="38" t="s">
        <v>30</v>
      </c>
      <c r="H31" s="28">
        <v>5416.66</v>
      </c>
      <c r="I31" s="27"/>
      <c r="J31" s="20">
        <f t="shared" si="1"/>
        <v>19613552.160000004</v>
      </c>
      <c r="K31" s="8"/>
      <c r="L31" s="8"/>
      <c r="M31" s="8"/>
      <c r="N31" s="8"/>
    </row>
    <row r="32" spans="1:14" s="3" customFormat="1" ht="56.25" customHeight="1">
      <c r="A32" s="8"/>
      <c r="B32" s="8"/>
      <c r="C32" s="8"/>
      <c r="D32" s="26">
        <f t="shared" si="0"/>
        <v>17</v>
      </c>
      <c r="E32" s="33">
        <v>44910</v>
      </c>
      <c r="F32" s="34">
        <v>32844</v>
      </c>
      <c r="G32" s="38" t="s">
        <v>30</v>
      </c>
      <c r="H32" s="28">
        <v>6000</v>
      </c>
      <c r="I32" s="27"/>
      <c r="J32" s="20">
        <f t="shared" si="1"/>
        <v>19607552.160000004</v>
      </c>
      <c r="K32" s="8"/>
      <c r="L32" s="8"/>
      <c r="M32" s="8"/>
      <c r="N32" s="8"/>
    </row>
    <row r="33" spans="1:14" s="3" customFormat="1" ht="56.25" customHeight="1">
      <c r="A33" s="8"/>
      <c r="B33" s="8"/>
      <c r="C33" s="8"/>
      <c r="D33" s="26">
        <f t="shared" si="0"/>
        <v>18</v>
      </c>
      <c r="E33" s="33">
        <v>44910</v>
      </c>
      <c r="F33" s="34">
        <v>32845</v>
      </c>
      <c r="G33" s="38" t="s">
        <v>30</v>
      </c>
      <c r="H33" s="28">
        <v>8000</v>
      </c>
      <c r="I33" s="27"/>
      <c r="J33" s="20">
        <f t="shared" si="1"/>
        <v>19599552.160000004</v>
      </c>
      <c r="K33" s="8"/>
      <c r="L33" s="8"/>
      <c r="M33" s="8"/>
      <c r="N33" s="8"/>
    </row>
    <row r="34" spans="1:14" s="3" customFormat="1" ht="56.25" customHeight="1">
      <c r="A34" s="8"/>
      <c r="B34" s="8"/>
      <c r="C34" s="8"/>
      <c r="D34" s="26">
        <f t="shared" si="0"/>
        <v>19</v>
      </c>
      <c r="E34" s="33">
        <v>44910</v>
      </c>
      <c r="F34" s="34">
        <v>32846</v>
      </c>
      <c r="G34" s="38" t="s">
        <v>30</v>
      </c>
      <c r="H34" s="28">
        <v>10000</v>
      </c>
      <c r="I34" s="27"/>
      <c r="J34" s="20">
        <f t="shared" si="1"/>
        <v>19589552.160000004</v>
      </c>
      <c r="K34" s="8"/>
      <c r="L34" s="8"/>
      <c r="M34" s="8"/>
      <c r="N34" s="8"/>
    </row>
    <row r="35" spans="1:14" s="3" customFormat="1" ht="56.25" customHeight="1">
      <c r="A35" s="8"/>
      <c r="B35" s="8"/>
      <c r="C35" s="8"/>
      <c r="D35" s="26">
        <f t="shared" si="0"/>
        <v>20</v>
      </c>
      <c r="E35" s="33">
        <v>44910</v>
      </c>
      <c r="F35" s="34">
        <v>32847</v>
      </c>
      <c r="G35" s="38" t="s">
        <v>30</v>
      </c>
      <c r="H35" s="28">
        <v>7000</v>
      </c>
      <c r="I35" s="27"/>
      <c r="J35" s="20">
        <f t="shared" si="1"/>
        <v>19582552.160000004</v>
      </c>
      <c r="K35" s="8"/>
      <c r="L35" s="8"/>
      <c r="M35" s="8"/>
      <c r="N35" s="8"/>
    </row>
    <row r="36" spans="1:14" s="3" customFormat="1" ht="56.25" customHeight="1">
      <c r="A36" s="8"/>
      <c r="B36" s="8"/>
      <c r="C36" s="8"/>
      <c r="D36" s="26">
        <f t="shared" si="0"/>
        <v>21</v>
      </c>
      <c r="E36" s="33">
        <v>44910</v>
      </c>
      <c r="F36" s="34">
        <v>32848</v>
      </c>
      <c r="G36" s="38" t="s">
        <v>30</v>
      </c>
      <c r="H36" s="28">
        <v>9000</v>
      </c>
      <c r="I36" s="27"/>
      <c r="J36" s="20">
        <f t="shared" si="1"/>
        <v>19573552.160000004</v>
      </c>
      <c r="K36" s="8"/>
      <c r="L36" s="8"/>
      <c r="M36" s="8"/>
      <c r="N36" s="8"/>
    </row>
    <row r="37" spans="1:14" s="3" customFormat="1" ht="56.25" customHeight="1">
      <c r="A37" s="8"/>
      <c r="B37" s="8"/>
      <c r="C37" s="8"/>
      <c r="D37" s="26">
        <f t="shared" si="0"/>
        <v>22</v>
      </c>
      <c r="E37" s="33">
        <v>44910</v>
      </c>
      <c r="F37" s="34">
        <v>32849</v>
      </c>
      <c r="G37" s="38" t="s">
        <v>30</v>
      </c>
      <c r="H37" s="28">
        <v>7000</v>
      </c>
      <c r="I37" s="27"/>
      <c r="J37" s="20">
        <f t="shared" si="1"/>
        <v>19566552.160000004</v>
      </c>
      <c r="K37" s="8"/>
      <c r="L37" s="8"/>
      <c r="M37" s="8"/>
      <c r="N37" s="8"/>
    </row>
    <row r="38" spans="1:14" s="3" customFormat="1" ht="56.25" customHeight="1">
      <c r="A38" s="8"/>
      <c r="B38" s="8"/>
      <c r="C38" s="8"/>
      <c r="D38" s="26">
        <f t="shared" si="0"/>
        <v>23</v>
      </c>
      <c r="E38" s="33">
        <v>44910</v>
      </c>
      <c r="F38" s="34">
        <v>32850</v>
      </c>
      <c r="G38" s="38" t="s">
        <v>30</v>
      </c>
      <c r="H38" s="28">
        <v>6000</v>
      </c>
      <c r="I38" s="27"/>
      <c r="J38" s="20">
        <f t="shared" si="1"/>
        <v>19560552.160000004</v>
      </c>
      <c r="K38" s="8"/>
      <c r="L38" s="8"/>
      <c r="M38" s="8"/>
      <c r="N38" s="8"/>
    </row>
    <row r="39" spans="1:14" s="3" customFormat="1" ht="56.25" customHeight="1">
      <c r="A39" s="8"/>
      <c r="B39" s="8"/>
      <c r="C39" s="8"/>
      <c r="D39" s="26">
        <f t="shared" si="0"/>
        <v>24</v>
      </c>
      <c r="E39" s="33">
        <v>44910</v>
      </c>
      <c r="F39" s="34">
        <v>32851</v>
      </c>
      <c r="G39" s="38" t="s">
        <v>30</v>
      </c>
      <c r="H39" s="28">
        <v>10000</v>
      </c>
      <c r="I39" s="27"/>
      <c r="J39" s="20">
        <f t="shared" si="1"/>
        <v>19550552.160000004</v>
      </c>
      <c r="K39" s="8"/>
      <c r="L39" s="8"/>
      <c r="M39" s="8"/>
      <c r="N39" s="8"/>
    </row>
    <row r="40" spans="1:14" s="3" customFormat="1" ht="56.25" customHeight="1">
      <c r="A40" s="8"/>
      <c r="B40" s="8"/>
      <c r="C40" s="8"/>
      <c r="D40" s="26">
        <f t="shared" si="0"/>
        <v>25</v>
      </c>
      <c r="E40" s="33">
        <v>44910</v>
      </c>
      <c r="F40" s="34">
        <v>32852</v>
      </c>
      <c r="G40" s="38" t="s">
        <v>30</v>
      </c>
      <c r="H40" s="28">
        <v>7000</v>
      </c>
      <c r="I40" s="27"/>
      <c r="J40" s="20">
        <f t="shared" si="1"/>
        <v>19543552.160000004</v>
      </c>
      <c r="K40" s="8"/>
      <c r="L40" s="8"/>
      <c r="M40" s="8"/>
      <c r="N40" s="8"/>
    </row>
    <row r="41" spans="1:14" s="3" customFormat="1" ht="56.25" customHeight="1">
      <c r="A41" s="8"/>
      <c r="B41" s="8"/>
      <c r="C41" s="8"/>
      <c r="D41" s="26">
        <f t="shared" si="0"/>
        <v>26</v>
      </c>
      <c r="E41" s="33">
        <v>44910</v>
      </c>
      <c r="F41" s="34">
        <v>32853</v>
      </c>
      <c r="G41" s="38" t="s">
        <v>30</v>
      </c>
      <c r="H41" s="28">
        <v>7000</v>
      </c>
      <c r="I41" s="27"/>
      <c r="J41" s="20">
        <f t="shared" si="1"/>
        <v>19536552.160000004</v>
      </c>
      <c r="K41" s="8"/>
      <c r="L41" s="8"/>
      <c r="M41" s="8"/>
      <c r="N41" s="8"/>
    </row>
    <row r="42" spans="1:14" s="3" customFormat="1" ht="56.25" customHeight="1">
      <c r="A42" s="8"/>
      <c r="B42" s="8"/>
      <c r="C42" s="8"/>
      <c r="D42" s="26">
        <f t="shared" si="0"/>
        <v>27</v>
      </c>
      <c r="E42" s="33">
        <v>44910</v>
      </c>
      <c r="F42" s="34">
        <v>32854</v>
      </c>
      <c r="G42" s="39" t="s">
        <v>31</v>
      </c>
      <c r="H42" s="28"/>
      <c r="I42" s="27"/>
      <c r="J42" s="20">
        <f t="shared" si="1"/>
        <v>19536552.160000004</v>
      </c>
      <c r="K42" s="8"/>
      <c r="L42" s="8"/>
      <c r="M42" s="8"/>
      <c r="N42" s="8"/>
    </row>
    <row r="43" spans="1:14" s="3" customFormat="1" ht="56.25" customHeight="1">
      <c r="A43" s="8"/>
      <c r="B43" s="8"/>
      <c r="C43" s="8"/>
      <c r="D43" s="26">
        <f t="shared" si="0"/>
        <v>28</v>
      </c>
      <c r="E43" s="33">
        <v>44910</v>
      </c>
      <c r="F43" s="34">
        <v>32855</v>
      </c>
      <c r="G43" s="38" t="s">
        <v>30</v>
      </c>
      <c r="H43" s="28">
        <v>6000</v>
      </c>
      <c r="I43" s="27"/>
      <c r="J43" s="20">
        <f t="shared" si="1"/>
        <v>19530552.160000004</v>
      </c>
      <c r="K43" s="8"/>
      <c r="L43" s="8"/>
      <c r="M43" s="8"/>
      <c r="N43" s="8"/>
    </row>
    <row r="44" spans="1:14" s="3" customFormat="1" ht="56.25" customHeight="1">
      <c r="A44" s="8"/>
      <c r="B44" s="8"/>
      <c r="C44" s="8"/>
      <c r="D44" s="26">
        <f t="shared" si="0"/>
        <v>29</v>
      </c>
      <c r="E44" s="33">
        <v>44910</v>
      </c>
      <c r="F44" s="34">
        <v>32856</v>
      </c>
      <c r="G44" s="38" t="s">
        <v>30</v>
      </c>
      <c r="H44" s="28">
        <v>6000</v>
      </c>
      <c r="I44" s="27"/>
      <c r="J44" s="20">
        <f t="shared" si="1"/>
        <v>19524552.160000004</v>
      </c>
      <c r="K44" s="8"/>
      <c r="L44" s="8"/>
      <c r="M44" s="8"/>
      <c r="N44" s="8"/>
    </row>
    <row r="45" spans="1:14" s="3" customFormat="1" ht="56.25" customHeight="1">
      <c r="A45" s="8"/>
      <c r="B45" s="8"/>
      <c r="C45" s="8"/>
      <c r="D45" s="26">
        <f t="shared" si="0"/>
        <v>30</v>
      </c>
      <c r="E45" s="33">
        <v>44910</v>
      </c>
      <c r="F45" s="34">
        <v>32857</v>
      </c>
      <c r="G45" s="38" t="s">
        <v>30</v>
      </c>
      <c r="H45" s="28">
        <v>9000</v>
      </c>
      <c r="I45" s="27"/>
      <c r="J45" s="20">
        <f t="shared" si="1"/>
        <v>19515552.160000004</v>
      </c>
      <c r="K45" s="8"/>
      <c r="L45" s="8"/>
      <c r="M45" s="8"/>
      <c r="N45" s="8"/>
    </row>
    <row r="46" spans="1:14" s="3" customFormat="1" ht="56.25" customHeight="1">
      <c r="A46" s="8"/>
      <c r="B46" s="8"/>
      <c r="C46" s="8"/>
      <c r="D46" s="26">
        <f t="shared" si="0"/>
        <v>31</v>
      </c>
      <c r="E46" s="33">
        <v>44910</v>
      </c>
      <c r="F46" s="34">
        <v>32858</v>
      </c>
      <c r="G46" s="38" t="s">
        <v>30</v>
      </c>
      <c r="H46" s="28">
        <v>15000</v>
      </c>
      <c r="I46" s="27"/>
      <c r="J46" s="20">
        <f t="shared" si="1"/>
        <v>19500552.160000004</v>
      </c>
      <c r="K46" s="8"/>
      <c r="L46" s="8"/>
      <c r="M46" s="8"/>
      <c r="N46" s="8"/>
    </row>
    <row r="47" spans="1:14" s="3" customFormat="1" ht="56.25" customHeight="1">
      <c r="A47" s="8"/>
      <c r="B47" s="8"/>
      <c r="C47" s="8"/>
      <c r="D47" s="26">
        <f t="shared" si="0"/>
        <v>32</v>
      </c>
      <c r="E47" s="33">
        <v>44910</v>
      </c>
      <c r="F47" s="34">
        <v>32859</v>
      </c>
      <c r="G47" s="38" t="s">
        <v>30</v>
      </c>
      <c r="H47" s="28">
        <v>7000</v>
      </c>
      <c r="I47" s="27"/>
      <c r="J47" s="20">
        <f t="shared" si="1"/>
        <v>19493552.160000004</v>
      </c>
      <c r="K47" s="8"/>
      <c r="L47" s="8"/>
      <c r="M47" s="8"/>
      <c r="N47" s="8"/>
    </row>
    <row r="48" spans="1:14" s="3" customFormat="1" ht="56.25" customHeight="1">
      <c r="A48" s="8"/>
      <c r="B48" s="8"/>
      <c r="C48" s="8"/>
      <c r="D48" s="26">
        <f t="shared" si="0"/>
        <v>33</v>
      </c>
      <c r="E48" s="33">
        <v>44910</v>
      </c>
      <c r="F48" s="34">
        <v>32860</v>
      </c>
      <c r="G48" s="38" t="s">
        <v>30</v>
      </c>
      <c r="H48" s="28">
        <v>3500</v>
      </c>
      <c r="I48" s="27"/>
      <c r="J48" s="20">
        <f t="shared" si="1"/>
        <v>19490052.160000004</v>
      </c>
      <c r="K48" s="8"/>
      <c r="L48" s="8"/>
      <c r="M48" s="8"/>
      <c r="N48" s="8"/>
    </row>
    <row r="49" spans="1:14" s="3" customFormat="1" ht="56.25" customHeight="1">
      <c r="A49" s="8"/>
      <c r="B49" s="8"/>
      <c r="C49" s="8"/>
      <c r="D49" s="26">
        <f t="shared" si="0"/>
        <v>34</v>
      </c>
      <c r="E49" s="33">
        <v>44910</v>
      </c>
      <c r="F49" s="34">
        <v>32861</v>
      </c>
      <c r="G49" s="38" t="s">
        <v>30</v>
      </c>
      <c r="H49" s="28">
        <v>3500</v>
      </c>
      <c r="I49" s="27"/>
      <c r="J49" s="20">
        <f t="shared" si="1"/>
        <v>19486552.160000004</v>
      </c>
      <c r="K49" s="8"/>
      <c r="L49" s="8"/>
      <c r="M49" s="8"/>
      <c r="N49" s="8"/>
    </row>
    <row r="50" spans="1:14" s="3" customFormat="1" ht="56.25" customHeight="1">
      <c r="A50" s="8"/>
      <c r="B50" s="8"/>
      <c r="C50" s="8"/>
      <c r="D50" s="26">
        <f t="shared" si="0"/>
        <v>35</v>
      </c>
      <c r="E50" s="33">
        <v>44910</v>
      </c>
      <c r="F50" s="34">
        <v>32862</v>
      </c>
      <c r="G50" s="38" t="s">
        <v>30</v>
      </c>
      <c r="H50" s="28">
        <v>4000</v>
      </c>
      <c r="I50" s="27"/>
      <c r="J50" s="20">
        <f t="shared" si="1"/>
        <v>19482552.160000004</v>
      </c>
      <c r="K50" s="8"/>
      <c r="L50" s="8"/>
      <c r="M50" s="8"/>
      <c r="N50" s="8"/>
    </row>
    <row r="51" spans="1:14" s="3" customFormat="1" ht="56.25" customHeight="1">
      <c r="A51" s="8"/>
      <c r="B51" s="8"/>
      <c r="C51" s="8"/>
      <c r="D51" s="26">
        <f t="shared" si="0"/>
        <v>36</v>
      </c>
      <c r="E51" s="33">
        <v>44910</v>
      </c>
      <c r="F51" s="34">
        <v>32863</v>
      </c>
      <c r="G51" s="38" t="s">
        <v>30</v>
      </c>
      <c r="H51" s="28">
        <v>10000</v>
      </c>
      <c r="I51" s="27"/>
      <c r="J51" s="20">
        <f t="shared" si="1"/>
        <v>19472552.160000004</v>
      </c>
      <c r="K51" s="8"/>
      <c r="L51" s="8"/>
      <c r="M51" s="8"/>
      <c r="N51" s="8"/>
    </row>
    <row r="52" spans="1:14" s="3" customFormat="1" ht="56.25" customHeight="1">
      <c r="A52" s="8"/>
      <c r="B52" s="8"/>
      <c r="C52" s="8"/>
      <c r="D52" s="26">
        <f t="shared" si="0"/>
        <v>37</v>
      </c>
      <c r="E52" s="33">
        <v>44910</v>
      </c>
      <c r="F52" s="34">
        <v>32864</v>
      </c>
      <c r="G52" s="38" t="s">
        <v>30</v>
      </c>
      <c r="H52" s="28">
        <v>2000</v>
      </c>
      <c r="I52" s="27"/>
      <c r="J52" s="20">
        <f t="shared" si="1"/>
        <v>19470552.160000004</v>
      </c>
      <c r="K52" s="8"/>
      <c r="L52" s="8"/>
      <c r="M52" s="8"/>
      <c r="N52" s="8"/>
    </row>
    <row r="53" spans="1:14" s="3" customFormat="1" ht="56.25" customHeight="1">
      <c r="A53" s="8"/>
      <c r="B53" s="8"/>
      <c r="C53" s="8"/>
      <c r="D53" s="26">
        <f t="shared" si="0"/>
        <v>38</v>
      </c>
      <c r="E53" s="33">
        <v>44910</v>
      </c>
      <c r="F53" s="34">
        <v>32865</v>
      </c>
      <c r="G53" s="38" t="s">
        <v>30</v>
      </c>
      <c r="H53" s="28">
        <v>3750</v>
      </c>
      <c r="I53" s="27"/>
      <c r="J53" s="20">
        <f t="shared" si="1"/>
        <v>19466802.160000004</v>
      </c>
      <c r="K53" s="8"/>
      <c r="L53" s="8"/>
      <c r="M53" s="8"/>
      <c r="N53" s="8"/>
    </row>
    <row r="54" spans="1:14" s="3" customFormat="1" ht="45.75" customHeight="1">
      <c r="A54" s="8"/>
      <c r="B54" s="8"/>
      <c r="C54" s="8"/>
      <c r="D54" s="26">
        <f t="shared" si="0"/>
        <v>39</v>
      </c>
      <c r="E54" s="33">
        <v>44910</v>
      </c>
      <c r="F54" s="34">
        <v>32866</v>
      </c>
      <c r="G54" s="38" t="s">
        <v>30</v>
      </c>
      <c r="H54" s="28">
        <v>7000</v>
      </c>
      <c r="I54" s="27"/>
      <c r="J54" s="20">
        <f t="shared" si="1"/>
        <v>19459802.160000004</v>
      </c>
      <c r="K54" s="8"/>
      <c r="L54" s="8"/>
      <c r="M54" s="8"/>
      <c r="N54" s="8"/>
    </row>
    <row r="55" spans="1:14" s="3" customFormat="1" ht="45.75" customHeight="1">
      <c r="A55" s="8"/>
      <c r="B55" s="8"/>
      <c r="C55" s="8"/>
      <c r="D55" s="26">
        <f t="shared" si="0"/>
        <v>40</v>
      </c>
      <c r="E55" s="33">
        <v>44910</v>
      </c>
      <c r="F55" s="34">
        <v>32867</v>
      </c>
      <c r="G55" s="38" t="s">
        <v>30</v>
      </c>
      <c r="H55" s="28">
        <v>4083.33</v>
      </c>
      <c r="I55" s="27"/>
      <c r="J55" s="20">
        <f t="shared" si="1"/>
        <v>19455718.830000006</v>
      </c>
      <c r="K55" s="8"/>
      <c r="L55" s="8"/>
      <c r="M55" s="8"/>
      <c r="N55" s="8"/>
    </row>
    <row r="56" spans="1:14" s="3" customFormat="1" ht="45.75" customHeight="1">
      <c r="A56" s="8"/>
      <c r="B56" s="8"/>
      <c r="C56" s="8"/>
      <c r="D56" s="26">
        <f t="shared" si="0"/>
        <v>41</v>
      </c>
      <c r="E56" s="33">
        <v>44910</v>
      </c>
      <c r="F56" s="34">
        <v>32868</v>
      </c>
      <c r="G56" s="38" t="s">
        <v>30</v>
      </c>
      <c r="H56" s="28">
        <v>7000</v>
      </c>
      <c r="I56" s="27"/>
      <c r="J56" s="20">
        <f t="shared" si="1"/>
        <v>19448718.830000006</v>
      </c>
      <c r="K56" s="8"/>
      <c r="L56" s="8"/>
      <c r="M56" s="8"/>
      <c r="N56" s="8"/>
    </row>
    <row r="57" spans="1:14" s="3" customFormat="1" ht="63.75" customHeight="1">
      <c r="A57" s="8"/>
      <c r="B57" s="8"/>
      <c r="C57" s="8"/>
      <c r="D57" s="26">
        <f t="shared" si="0"/>
        <v>42</v>
      </c>
      <c r="E57" s="33">
        <v>44910</v>
      </c>
      <c r="F57" s="34">
        <v>32869</v>
      </c>
      <c r="G57" s="38" t="s">
        <v>30</v>
      </c>
      <c r="H57" s="28">
        <v>5000</v>
      </c>
      <c r="I57" s="27"/>
      <c r="J57" s="20">
        <f t="shared" si="1"/>
        <v>19443718.830000006</v>
      </c>
      <c r="K57" s="8"/>
      <c r="L57" s="8"/>
      <c r="M57" s="8"/>
      <c r="N57" s="8"/>
    </row>
    <row r="58" spans="1:14" s="3" customFormat="1" ht="45.75" customHeight="1">
      <c r="A58" s="8"/>
      <c r="B58" s="8"/>
      <c r="C58" s="8"/>
      <c r="D58" s="26">
        <f t="shared" si="0"/>
        <v>43</v>
      </c>
      <c r="E58" s="33">
        <v>44910</v>
      </c>
      <c r="F58" s="34">
        <v>32870</v>
      </c>
      <c r="G58" s="38" t="s">
        <v>30</v>
      </c>
      <c r="H58" s="28">
        <v>6000</v>
      </c>
      <c r="I58" s="27"/>
      <c r="J58" s="20">
        <f t="shared" si="1"/>
        <v>19437718.830000006</v>
      </c>
      <c r="K58" s="8"/>
      <c r="L58" s="8"/>
      <c r="M58" s="8"/>
      <c r="N58" s="8"/>
    </row>
    <row r="59" spans="1:14" s="3" customFormat="1" ht="45.75" customHeight="1">
      <c r="A59" s="8"/>
      <c r="B59" s="8"/>
      <c r="C59" s="8"/>
      <c r="D59" s="26">
        <f t="shared" si="0"/>
        <v>44</v>
      </c>
      <c r="E59" s="33">
        <v>44910</v>
      </c>
      <c r="F59" s="34">
        <v>32871</v>
      </c>
      <c r="G59" s="38" t="s">
        <v>30</v>
      </c>
      <c r="H59" s="28">
        <v>1666.66</v>
      </c>
      <c r="I59" s="27"/>
      <c r="J59" s="20">
        <f t="shared" si="1"/>
        <v>19436052.170000006</v>
      </c>
      <c r="K59" s="8"/>
      <c r="L59" s="8"/>
      <c r="M59" s="8"/>
      <c r="N59" s="8"/>
    </row>
    <row r="60" spans="1:14" s="3" customFormat="1" ht="45.75" customHeight="1">
      <c r="A60" s="8"/>
      <c r="B60" s="8"/>
      <c r="C60" s="8"/>
      <c r="D60" s="26">
        <f t="shared" si="0"/>
        <v>45</v>
      </c>
      <c r="E60" s="33">
        <v>44910</v>
      </c>
      <c r="F60" s="34">
        <v>32872</v>
      </c>
      <c r="G60" s="38" t="s">
        <v>30</v>
      </c>
      <c r="H60" s="28">
        <v>2500</v>
      </c>
      <c r="I60" s="27"/>
      <c r="J60" s="20">
        <f t="shared" si="1"/>
        <v>19433552.170000006</v>
      </c>
      <c r="K60" s="8"/>
      <c r="L60" s="8"/>
      <c r="M60" s="8"/>
      <c r="N60" s="8"/>
    </row>
    <row r="61" spans="1:14" s="3" customFormat="1" ht="45.75" customHeight="1">
      <c r="A61" s="8"/>
      <c r="B61" s="8"/>
      <c r="C61" s="8"/>
      <c r="D61" s="26">
        <f t="shared" si="0"/>
        <v>46</v>
      </c>
      <c r="E61" s="33">
        <v>44910</v>
      </c>
      <c r="F61" s="34">
        <v>32873</v>
      </c>
      <c r="G61" s="38" t="s">
        <v>30</v>
      </c>
      <c r="H61" s="28">
        <v>3000</v>
      </c>
      <c r="I61" s="27"/>
      <c r="J61" s="20">
        <f t="shared" si="1"/>
        <v>19430552.170000006</v>
      </c>
      <c r="K61" s="8"/>
      <c r="L61" s="8"/>
      <c r="M61" s="8"/>
      <c r="N61" s="8"/>
    </row>
    <row r="62" spans="1:14" s="3" customFormat="1" ht="45.75" customHeight="1">
      <c r="A62" s="8"/>
      <c r="B62" s="8"/>
      <c r="C62" s="8"/>
      <c r="D62" s="26">
        <f t="shared" si="0"/>
        <v>47</v>
      </c>
      <c r="E62" s="33">
        <v>44910</v>
      </c>
      <c r="F62" s="34">
        <v>32874</v>
      </c>
      <c r="G62" s="38" t="s">
        <v>30</v>
      </c>
      <c r="H62" s="28">
        <v>2916.66</v>
      </c>
      <c r="I62" s="27"/>
      <c r="J62" s="20">
        <f t="shared" si="1"/>
        <v>19427635.510000005</v>
      </c>
      <c r="K62" s="8"/>
      <c r="L62" s="8"/>
      <c r="M62" s="8"/>
      <c r="N62" s="8"/>
    </row>
    <row r="63" spans="1:14" s="3" customFormat="1" ht="45.75" customHeight="1">
      <c r="A63" s="8"/>
      <c r="B63" s="8"/>
      <c r="C63" s="8"/>
      <c r="D63" s="26">
        <f t="shared" si="0"/>
        <v>48</v>
      </c>
      <c r="E63" s="33">
        <v>44910</v>
      </c>
      <c r="F63" s="34">
        <v>32875</v>
      </c>
      <c r="G63" s="38" t="s">
        <v>30</v>
      </c>
      <c r="H63" s="28">
        <v>5833.33</v>
      </c>
      <c r="I63" s="27"/>
      <c r="J63" s="20">
        <f t="shared" si="1"/>
        <v>19421802.180000007</v>
      </c>
      <c r="K63" s="8"/>
      <c r="L63" s="8"/>
      <c r="M63" s="8"/>
      <c r="N63" s="8"/>
    </row>
    <row r="64" spans="1:14" s="3" customFormat="1" ht="45.75" customHeight="1">
      <c r="A64" s="8"/>
      <c r="B64" s="8"/>
      <c r="C64" s="8"/>
      <c r="D64" s="26">
        <f t="shared" si="0"/>
        <v>49</v>
      </c>
      <c r="E64" s="33">
        <v>44910</v>
      </c>
      <c r="F64" s="34">
        <v>32876</v>
      </c>
      <c r="G64" s="38" t="s">
        <v>30</v>
      </c>
      <c r="H64" s="28">
        <v>5000</v>
      </c>
      <c r="I64" s="27"/>
      <c r="J64" s="20">
        <f t="shared" si="1"/>
        <v>19416802.180000007</v>
      </c>
      <c r="K64" s="8"/>
      <c r="L64" s="8"/>
      <c r="M64" s="8"/>
      <c r="N64" s="8"/>
    </row>
    <row r="65" spans="1:14" s="3" customFormat="1" ht="45.75" customHeight="1">
      <c r="A65" s="8"/>
      <c r="B65" s="8"/>
      <c r="C65" s="8"/>
      <c r="D65" s="26">
        <f t="shared" si="0"/>
        <v>50</v>
      </c>
      <c r="E65" s="33">
        <v>44910</v>
      </c>
      <c r="F65" s="34">
        <v>32877</v>
      </c>
      <c r="G65" s="38" t="s">
        <v>30</v>
      </c>
      <c r="H65" s="28">
        <v>1250</v>
      </c>
      <c r="I65" s="27"/>
      <c r="J65" s="20">
        <f t="shared" si="1"/>
        <v>19415552.180000007</v>
      </c>
      <c r="K65" s="8"/>
      <c r="L65" s="8"/>
      <c r="M65" s="8"/>
      <c r="N65" s="8"/>
    </row>
    <row r="66" spans="1:14" s="3" customFormat="1" ht="45.75" customHeight="1">
      <c r="A66" s="8"/>
      <c r="B66" s="8"/>
      <c r="C66" s="8"/>
      <c r="D66" s="26">
        <f t="shared" si="0"/>
        <v>51</v>
      </c>
      <c r="E66" s="33">
        <v>44910</v>
      </c>
      <c r="F66" s="34">
        <v>32878</v>
      </c>
      <c r="G66" s="38" t="s">
        <v>30</v>
      </c>
      <c r="H66" s="28">
        <v>2500</v>
      </c>
      <c r="I66" s="27"/>
      <c r="J66" s="20">
        <f t="shared" si="1"/>
        <v>19413052.180000007</v>
      </c>
      <c r="K66" s="8"/>
      <c r="L66" s="8"/>
      <c r="M66" s="8"/>
      <c r="N66" s="8"/>
    </row>
    <row r="67" spans="1:14" s="3" customFormat="1" ht="45.75" customHeight="1">
      <c r="A67" s="8"/>
      <c r="B67" s="8"/>
      <c r="C67" s="8"/>
      <c r="D67" s="26">
        <f t="shared" si="0"/>
        <v>52</v>
      </c>
      <c r="E67" s="33">
        <v>44910</v>
      </c>
      <c r="F67" s="34">
        <v>32879</v>
      </c>
      <c r="G67" s="38" t="s">
        <v>30</v>
      </c>
      <c r="H67" s="28">
        <v>2083.33</v>
      </c>
      <c r="I67" s="27"/>
      <c r="J67" s="20">
        <f t="shared" si="1"/>
        <v>19410968.85000001</v>
      </c>
      <c r="K67" s="8"/>
      <c r="L67" s="8"/>
      <c r="M67" s="8"/>
      <c r="N67" s="8"/>
    </row>
    <row r="68" spans="1:14" s="3" customFormat="1" ht="45.75" customHeight="1">
      <c r="A68" s="8"/>
      <c r="B68" s="8"/>
      <c r="C68" s="8"/>
      <c r="D68" s="26">
        <f t="shared" si="0"/>
        <v>53</v>
      </c>
      <c r="E68" s="33">
        <v>44910</v>
      </c>
      <c r="F68" s="34">
        <v>32880</v>
      </c>
      <c r="G68" s="38" t="s">
        <v>30</v>
      </c>
      <c r="H68" s="28">
        <v>4500</v>
      </c>
      <c r="I68" s="27"/>
      <c r="J68" s="20">
        <f t="shared" si="1"/>
        <v>19406468.85000001</v>
      </c>
      <c r="K68" s="8"/>
      <c r="L68" s="8"/>
      <c r="M68" s="8"/>
      <c r="N68" s="8"/>
    </row>
    <row r="69" spans="1:14" s="3" customFormat="1" ht="45.75" customHeight="1">
      <c r="A69" s="8"/>
      <c r="B69" s="8"/>
      <c r="C69" s="8"/>
      <c r="D69" s="26">
        <f t="shared" si="0"/>
        <v>54</v>
      </c>
      <c r="E69" s="33">
        <v>44910</v>
      </c>
      <c r="F69" s="34">
        <v>32881</v>
      </c>
      <c r="G69" s="38" t="s">
        <v>30</v>
      </c>
      <c r="H69" s="28">
        <v>4000</v>
      </c>
      <c r="I69" s="27"/>
      <c r="J69" s="20">
        <f t="shared" si="1"/>
        <v>19402468.85000001</v>
      </c>
      <c r="K69" s="8"/>
      <c r="L69" s="8"/>
      <c r="M69" s="8"/>
      <c r="N69" s="8"/>
    </row>
    <row r="70" spans="1:14" s="3" customFormat="1" ht="45.75" customHeight="1">
      <c r="A70" s="8"/>
      <c r="B70" s="8"/>
      <c r="C70" s="8"/>
      <c r="D70" s="26">
        <f t="shared" si="0"/>
        <v>55</v>
      </c>
      <c r="E70" s="33">
        <v>44910</v>
      </c>
      <c r="F70" s="34">
        <v>32882</v>
      </c>
      <c r="G70" s="38" t="s">
        <v>32</v>
      </c>
      <c r="H70" s="28">
        <v>26666.67</v>
      </c>
      <c r="I70" s="27"/>
      <c r="J70" s="20">
        <f t="shared" si="1"/>
        <v>19375802.180000007</v>
      </c>
      <c r="K70" s="8"/>
      <c r="L70" s="8"/>
      <c r="M70" s="8"/>
      <c r="N70" s="8"/>
    </row>
    <row r="71" spans="1:14" s="3" customFormat="1" ht="45.75" customHeight="1">
      <c r="A71" s="8"/>
      <c r="B71" s="8"/>
      <c r="C71" s="8"/>
      <c r="D71" s="26">
        <f t="shared" si="0"/>
        <v>56</v>
      </c>
      <c r="E71" s="33">
        <v>44911</v>
      </c>
      <c r="F71" s="34">
        <v>32883</v>
      </c>
      <c r="G71" s="38" t="s">
        <v>33</v>
      </c>
      <c r="H71" s="28">
        <v>11000</v>
      </c>
      <c r="I71" s="27"/>
      <c r="J71" s="20">
        <f t="shared" si="1"/>
        <v>19364802.180000007</v>
      </c>
      <c r="K71" s="8"/>
      <c r="L71" s="8"/>
      <c r="M71" s="8"/>
      <c r="N71" s="8"/>
    </row>
    <row r="72" spans="1:14" s="3" customFormat="1" ht="45.75" customHeight="1">
      <c r="A72" s="8"/>
      <c r="B72" s="8"/>
      <c r="C72" s="8"/>
      <c r="D72" s="26">
        <f t="shared" si="0"/>
        <v>57</v>
      </c>
      <c r="E72" s="33">
        <v>44911</v>
      </c>
      <c r="F72" s="34">
        <v>32884</v>
      </c>
      <c r="G72" s="38" t="s">
        <v>34</v>
      </c>
      <c r="H72" s="28">
        <v>3333</v>
      </c>
      <c r="I72" s="27"/>
      <c r="J72" s="20">
        <f t="shared" si="1"/>
        <v>19361469.180000007</v>
      </c>
      <c r="K72" s="8"/>
      <c r="L72" s="8"/>
      <c r="M72" s="8"/>
      <c r="N72" s="8"/>
    </row>
    <row r="73" spans="1:14" s="3" customFormat="1" ht="45.75" customHeight="1">
      <c r="A73" s="8"/>
      <c r="B73" s="8"/>
      <c r="C73" s="8"/>
      <c r="D73" s="26">
        <f t="shared" si="0"/>
        <v>58</v>
      </c>
      <c r="E73" s="33">
        <v>44911</v>
      </c>
      <c r="F73" s="34">
        <v>32885</v>
      </c>
      <c r="G73" s="40" t="s">
        <v>31</v>
      </c>
      <c r="H73" s="28"/>
      <c r="I73" s="27"/>
      <c r="J73" s="20">
        <f t="shared" si="1"/>
        <v>19361469.180000007</v>
      </c>
      <c r="K73" s="8"/>
      <c r="L73" s="8"/>
      <c r="M73" s="8"/>
      <c r="N73" s="8"/>
    </row>
    <row r="74" spans="1:14" s="3" customFormat="1" ht="45.75" customHeight="1">
      <c r="A74" s="8"/>
      <c r="B74" s="8"/>
      <c r="C74" s="8"/>
      <c r="D74" s="26">
        <f t="shared" si="0"/>
        <v>59</v>
      </c>
      <c r="E74" s="33">
        <v>44911</v>
      </c>
      <c r="F74" s="34">
        <v>32886</v>
      </c>
      <c r="G74" s="38" t="s">
        <v>35</v>
      </c>
      <c r="H74" s="28">
        <v>7500</v>
      </c>
      <c r="I74" s="27"/>
      <c r="J74" s="20">
        <f t="shared" si="1"/>
        <v>19353969.180000007</v>
      </c>
      <c r="K74" s="8"/>
      <c r="L74" s="8"/>
      <c r="M74" s="8"/>
      <c r="N74" s="8"/>
    </row>
    <row r="75" spans="1:14" s="3" customFormat="1" ht="45.75" customHeight="1">
      <c r="A75" s="8"/>
      <c r="B75" s="8"/>
      <c r="C75" s="8"/>
      <c r="D75" s="26">
        <f t="shared" si="0"/>
        <v>60</v>
      </c>
      <c r="E75" s="33">
        <v>44913</v>
      </c>
      <c r="F75" s="34">
        <v>32887</v>
      </c>
      <c r="G75" s="38" t="s">
        <v>36</v>
      </c>
      <c r="H75" s="28">
        <v>11020</v>
      </c>
      <c r="I75" s="27"/>
      <c r="J75" s="20">
        <f t="shared" si="1"/>
        <v>19342949.180000007</v>
      </c>
      <c r="K75" s="8"/>
      <c r="L75" s="8"/>
      <c r="M75" s="8"/>
      <c r="N75" s="8"/>
    </row>
    <row r="76" spans="1:14" s="3" customFormat="1" ht="45.75" customHeight="1">
      <c r="A76" s="8"/>
      <c r="B76" s="8"/>
      <c r="C76" s="8"/>
      <c r="D76" s="26">
        <f t="shared" si="0"/>
        <v>61</v>
      </c>
      <c r="E76" s="33">
        <v>44910</v>
      </c>
      <c r="F76" s="34">
        <v>32888</v>
      </c>
      <c r="G76" s="38" t="s">
        <v>37</v>
      </c>
      <c r="H76" s="28">
        <v>9000</v>
      </c>
      <c r="I76" s="27"/>
      <c r="J76" s="20">
        <f t="shared" si="1"/>
        <v>19333949.180000007</v>
      </c>
      <c r="K76" s="8"/>
      <c r="L76" s="8"/>
      <c r="M76" s="8"/>
      <c r="N76" s="8"/>
    </row>
    <row r="77" spans="1:14" s="3" customFormat="1" ht="45.75" customHeight="1">
      <c r="A77" s="8"/>
      <c r="B77" s="8"/>
      <c r="C77" s="8"/>
      <c r="D77" s="26">
        <f t="shared" si="0"/>
        <v>62</v>
      </c>
      <c r="E77" s="33">
        <v>44914</v>
      </c>
      <c r="F77" s="34">
        <v>32889</v>
      </c>
      <c r="G77" s="38" t="s">
        <v>37</v>
      </c>
      <c r="H77" s="28">
        <v>6000</v>
      </c>
      <c r="I77" s="27"/>
      <c r="J77" s="20">
        <f t="shared" si="1"/>
        <v>19327949.180000007</v>
      </c>
      <c r="K77" s="8"/>
      <c r="L77" s="8"/>
      <c r="M77" s="8"/>
      <c r="N77" s="8"/>
    </row>
    <row r="78" spans="1:14" s="3" customFormat="1" ht="45.75" customHeight="1">
      <c r="A78" s="8"/>
      <c r="B78" s="8"/>
      <c r="C78" s="8"/>
      <c r="D78" s="26">
        <f t="shared" si="0"/>
        <v>63</v>
      </c>
      <c r="E78" s="33">
        <v>44915</v>
      </c>
      <c r="F78" s="34">
        <v>32890</v>
      </c>
      <c r="G78" s="38" t="s">
        <v>38</v>
      </c>
      <c r="H78" s="28">
        <v>18477.5</v>
      </c>
      <c r="I78" s="27"/>
      <c r="J78" s="20">
        <f t="shared" si="1"/>
        <v>19309471.680000007</v>
      </c>
      <c r="K78" s="8"/>
      <c r="L78" s="8"/>
      <c r="M78" s="8"/>
      <c r="N78" s="8"/>
    </row>
    <row r="79" spans="1:14" s="3" customFormat="1" ht="45.75" customHeight="1">
      <c r="A79" s="8"/>
      <c r="B79" s="8"/>
      <c r="C79" s="8"/>
      <c r="D79" s="26">
        <f t="shared" si="0"/>
        <v>64</v>
      </c>
      <c r="E79" s="33">
        <v>44917</v>
      </c>
      <c r="F79" s="34">
        <v>32891</v>
      </c>
      <c r="G79" s="38" t="s">
        <v>39</v>
      </c>
      <c r="H79" s="28">
        <v>7000</v>
      </c>
      <c r="I79" s="27"/>
      <c r="J79" s="20">
        <f t="shared" si="1"/>
        <v>19302471.680000007</v>
      </c>
      <c r="K79" s="8"/>
      <c r="L79" s="8"/>
      <c r="M79" s="8"/>
      <c r="N79" s="8"/>
    </row>
    <row r="80" spans="1:14" s="3" customFormat="1" ht="45.75" customHeight="1">
      <c r="A80" s="8"/>
      <c r="B80" s="8"/>
      <c r="C80" s="8"/>
      <c r="D80" s="26">
        <f t="shared" si="0"/>
        <v>65</v>
      </c>
      <c r="E80" s="33">
        <v>44917</v>
      </c>
      <c r="F80" s="34">
        <v>32892</v>
      </c>
      <c r="G80" s="38" t="s">
        <v>39</v>
      </c>
      <c r="H80" s="28">
        <v>3000</v>
      </c>
      <c r="I80" s="27"/>
      <c r="J80" s="20">
        <f t="shared" si="1"/>
        <v>19299471.680000007</v>
      </c>
      <c r="K80" s="8"/>
      <c r="L80" s="8"/>
      <c r="M80" s="8"/>
      <c r="N80" s="8"/>
    </row>
    <row r="81" spans="1:14" s="3" customFormat="1" ht="45.75" customHeight="1">
      <c r="A81" s="8"/>
      <c r="B81" s="8"/>
      <c r="C81" s="8"/>
      <c r="D81" s="26">
        <f t="shared" si="0"/>
        <v>66</v>
      </c>
      <c r="E81" s="33">
        <v>44917</v>
      </c>
      <c r="F81" s="34">
        <v>32893</v>
      </c>
      <c r="G81" s="38" t="s">
        <v>39</v>
      </c>
      <c r="H81" s="28">
        <v>6000</v>
      </c>
      <c r="I81" s="27"/>
      <c r="J81" s="20">
        <f t="shared" si="1"/>
        <v>19293471.680000007</v>
      </c>
      <c r="K81" s="8"/>
      <c r="L81" s="8"/>
      <c r="M81" s="8"/>
      <c r="N81" s="8"/>
    </row>
    <row r="82" spans="1:14" s="3" customFormat="1" ht="45.75" customHeight="1">
      <c r="A82" s="8"/>
      <c r="B82" s="8"/>
      <c r="C82" s="8"/>
      <c r="D82" s="26">
        <f aca="true" t="shared" si="2" ref="D82:D145">D81+1</f>
        <v>67</v>
      </c>
      <c r="E82" s="33">
        <v>44917</v>
      </c>
      <c r="F82" s="34">
        <v>32894</v>
      </c>
      <c r="G82" s="38" t="s">
        <v>39</v>
      </c>
      <c r="H82" s="28">
        <v>6000</v>
      </c>
      <c r="I82" s="27"/>
      <c r="J82" s="20">
        <f t="shared" si="1"/>
        <v>19287471.680000007</v>
      </c>
      <c r="K82" s="8"/>
      <c r="L82" s="8"/>
      <c r="M82" s="8"/>
      <c r="N82" s="8"/>
    </row>
    <row r="83" spans="1:14" s="3" customFormat="1" ht="45.75" customHeight="1">
      <c r="A83" s="8"/>
      <c r="B83" s="8"/>
      <c r="C83" s="8"/>
      <c r="D83" s="26">
        <f t="shared" si="2"/>
        <v>68</v>
      </c>
      <c r="E83" s="33">
        <v>44917</v>
      </c>
      <c r="F83" s="34">
        <v>32895</v>
      </c>
      <c r="G83" s="38" t="s">
        <v>39</v>
      </c>
      <c r="H83" s="28">
        <v>9000</v>
      </c>
      <c r="I83" s="27"/>
      <c r="J83" s="20">
        <f t="shared" si="1"/>
        <v>19278471.680000007</v>
      </c>
      <c r="K83" s="8"/>
      <c r="L83" s="8"/>
      <c r="M83" s="8"/>
      <c r="N83" s="8"/>
    </row>
    <row r="84" spans="1:14" s="3" customFormat="1" ht="65.25" customHeight="1">
      <c r="A84" s="8"/>
      <c r="B84" s="8"/>
      <c r="C84" s="8"/>
      <c r="D84" s="26">
        <f t="shared" si="2"/>
        <v>69</v>
      </c>
      <c r="E84" s="33">
        <v>44917</v>
      </c>
      <c r="F84" s="34">
        <v>32896</v>
      </c>
      <c r="G84" s="38" t="s">
        <v>39</v>
      </c>
      <c r="H84" s="28">
        <v>2000</v>
      </c>
      <c r="I84" s="27"/>
      <c r="J84" s="20">
        <f t="shared" si="1"/>
        <v>19276471.680000007</v>
      </c>
      <c r="K84" s="8"/>
      <c r="L84" s="8"/>
      <c r="M84" s="8"/>
      <c r="N84" s="8"/>
    </row>
    <row r="85" spans="1:14" s="3" customFormat="1" ht="45.75" customHeight="1">
      <c r="A85" s="8"/>
      <c r="B85" s="8"/>
      <c r="C85" s="8"/>
      <c r="D85" s="26">
        <f t="shared" si="2"/>
        <v>70</v>
      </c>
      <c r="E85" s="33">
        <v>44917</v>
      </c>
      <c r="F85" s="34">
        <v>32897</v>
      </c>
      <c r="G85" s="38" t="s">
        <v>39</v>
      </c>
      <c r="H85" s="28">
        <v>6000</v>
      </c>
      <c r="I85" s="27"/>
      <c r="J85" s="20">
        <f t="shared" si="1"/>
        <v>19270471.680000007</v>
      </c>
      <c r="K85" s="8"/>
      <c r="L85" s="8"/>
      <c r="M85" s="8"/>
      <c r="N85" s="8"/>
    </row>
    <row r="86" spans="1:14" s="3" customFormat="1" ht="45.75" customHeight="1">
      <c r="A86" s="8"/>
      <c r="B86" s="8"/>
      <c r="C86" s="8"/>
      <c r="D86" s="26">
        <f t="shared" si="2"/>
        <v>71</v>
      </c>
      <c r="E86" s="33">
        <v>44917</v>
      </c>
      <c r="F86" s="34">
        <v>32898</v>
      </c>
      <c r="G86" s="38" t="s">
        <v>39</v>
      </c>
      <c r="H86" s="28">
        <v>6000</v>
      </c>
      <c r="I86" s="27"/>
      <c r="J86" s="20">
        <f t="shared" si="1"/>
        <v>19264471.680000007</v>
      </c>
      <c r="K86" s="8"/>
      <c r="L86" s="8"/>
      <c r="M86" s="8"/>
      <c r="N86" s="8"/>
    </row>
    <row r="87" spans="1:14" s="3" customFormat="1" ht="45.75" customHeight="1">
      <c r="A87" s="8"/>
      <c r="B87" s="8"/>
      <c r="C87" s="8"/>
      <c r="D87" s="26">
        <f t="shared" si="2"/>
        <v>72</v>
      </c>
      <c r="E87" s="33">
        <v>44917</v>
      </c>
      <c r="F87" s="34">
        <v>32899</v>
      </c>
      <c r="G87" s="38" t="s">
        <v>39</v>
      </c>
      <c r="H87" s="28">
        <v>8000</v>
      </c>
      <c r="I87" s="27"/>
      <c r="J87" s="20">
        <f aca="true" t="shared" si="3" ref="J87:J150">SUM(J86-H87)</f>
        <v>19256471.680000007</v>
      </c>
      <c r="K87" s="8"/>
      <c r="L87" s="8"/>
      <c r="M87" s="8"/>
      <c r="N87" s="8"/>
    </row>
    <row r="88" spans="1:14" s="3" customFormat="1" ht="45.75" customHeight="1">
      <c r="A88" s="8"/>
      <c r="B88" s="8"/>
      <c r="C88" s="8"/>
      <c r="D88" s="26">
        <f t="shared" si="2"/>
        <v>73</v>
      </c>
      <c r="E88" s="33">
        <v>44917</v>
      </c>
      <c r="F88" s="34">
        <v>32900</v>
      </c>
      <c r="G88" s="38" t="s">
        <v>39</v>
      </c>
      <c r="H88" s="28">
        <v>10000</v>
      </c>
      <c r="I88" s="27"/>
      <c r="J88" s="20">
        <f t="shared" si="3"/>
        <v>19246471.680000007</v>
      </c>
      <c r="K88" s="8"/>
      <c r="L88" s="8"/>
      <c r="M88" s="8"/>
      <c r="N88" s="8"/>
    </row>
    <row r="89" spans="1:14" s="3" customFormat="1" ht="45.75" customHeight="1">
      <c r="A89" s="8"/>
      <c r="B89" s="8"/>
      <c r="C89" s="8"/>
      <c r="D89" s="26">
        <f t="shared" si="2"/>
        <v>74</v>
      </c>
      <c r="E89" s="33">
        <v>44917</v>
      </c>
      <c r="F89" s="34">
        <v>32901</v>
      </c>
      <c r="G89" s="38" t="s">
        <v>39</v>
      </c>
      <c r="H89" s="28">
        <v>7000</v>
      </c>
      <c r="I89" s="27"/>
      <c r="J89" s="20">
        <f t="shared" si="3"/>
        <v>19239471.680000007</v>
      </c>
      <c r="K89" s="8"/>
      <c r="L89" s="8"/>
      <c r="M89" s="8"/>
      <c r="N89" s="8"/>
    </row>
    <row r="90" spans="1:14" s="3" customFormat="1" ht="45.75" customHeight="1">
      <c r="A90" s="8"/>
      <c r="B90" s="8"/>
      <c r="C90" s="8"/>
      <c r="D90" s="26">
        <f t="shared" si="2"/>
        <v>75</v>
      </c>
      <c r="E90" s="33">
        <v>44917</v>
      </c>
      <c r="F90" s="34">
        <v>32902</v>
      </c>
      <c r="G90" s="38" t="s">
        <v>39</v>
      </c>
      <c r="H90" s="28">
        <v>9000</v>
      </c>
      <c r="I90" s="27"/>
      <c r="J90" s="20">
        <f t="shared" si="3"/>
        <v>19230471.680000007</v>
      </c>
      <c r="K90" s="8"/>
      <c r="L90" s="8"/>
      <c r="M90" s="8"/>
      <c r="N90" s="8"/>
    </row>
    <row r="91" spans="1:14" s="3" customFormat="1" ht="45.75" customHeight="1">
      <c r="A91" s="8"/>
      <c r="B91" s="8"/>
      <c r="C91" s="8"/>
      <c r="D91" s="26">
        <f t="shared" si="2"/>
        <v>76</v>
      </c>
      <c r="E91" s="33">
        <v>44917</v>
      </c>
      <c r="F91" s="34">
        <v>32903</v>
      </c>
      <c r="G91" s="38" t="s">
        <v>39</v>
      </c>
      <c r="H91" s="28">
        <v>7000</v>
      </c>
      <c r="I91" s="27"/>
      <c r="J91" s="20">
        <f t="shared" si="3"/>
        <v>19223471.680000007</v>
      </c>
      <c r="K91" s="8"/>
      <c r="L91" s="8"/>
      <c r="M91" s="8"/>
      <c r="N91" s="8"/>
    </row>
    <row r="92" spans="1:14" s="3" customFormat="1" ht="45.75" customHeight="1">
      <c r="A92" s="8"/>
      <c r="B92" s="8"/>
      <c r="C92" s="8"/>
      <c r="D92" s="26">
        <f t="shared" si="2"/>
        <v>77</v>
      </c>
      <c r="E92" s="33">
        <v>44917</v>
      </c>
      <c r="F92" s="34">
        <v>32904</v>
      </c>
      <c r="G92" s="38" t="s">
        <v>39</v>
      </c>
      <c r="H92" s="28">
        <v>6000</v>
      </c>
      <c r="I92" s="27"/>
      <c r="J92" s="20">
        <f t="shared" si="3"/>
        <v>19217471.680000007</v>
      </c>
      <c r="K92" s="8"/>
      <c r="L92" s="8"/>
      <c r="M92" s="8"/>
      <c r="N92" s="8"/>
    </row>
    <row r="93" spans="1:14" s="3" customFormat="1" ht="45.75" customHeight="1">
      <c r="A93" s="8"/>
      <c r="B93" s="8"/>
      <c r="C93" s="8"/>
      <c r="D93" s="26">
        <f t="shared" si="2"/>
        <v>78</v>
      </c>
      <c r="E93" s="33">
        <v>44917</v>
      </c>
      <c r="F93" s="34">
        <v>32905</v>
      </c>
      <c r="G93" s="38" t="s">
        <v>39</v>
      </c>
      <c r="H93" s="28">
        <v>10000</v>
      </c>
      <c r="I93" s="27"/>
      <c r="J93" s="20">
        <f t="shared" si="3"/>
        <v>19207471.680000007</v>
      </c>
      <c r="K93" s="8"/>
      <c r="L93" s="8"/>
      <c r="M93" s="8"/>
      <c r="N93" s="8"/>
    </row>
    <row r="94" spans="1:14" s="3" customFormat="1" ht="45.75" customHeight="1">
      <c r="A94" s="8"/>
      <c r="B94" s="8"/>
      <c r="C94" s="8"/>
      <c r="D94" s="26">
        <f t="shared" si="2"/>
        <v>79</v>
      </c>
      <c r="E94" s="33">
        <v>44917</v>
      </c>
      <c r="F94" s="34">
        <v>32906</v>
      </c>
      <c r="G94" s="38" t="s">
        <v>39</v>
      </c>
      <c r="H94" s="28">
        <v>7000</v>
      </c>
      <c r="I94" s="27"/>
      <c r="J94" s="20">
        <f t="shared" si="3"/>
        <v>19200471.680000007</v>
      </c>
      <c r="K94" s="8"/>
      <c r="L94" s="8"/>
      <c r="M94" s="8"/>
      <c r="N94" s="8"/>
    </row>
    <row r="95" spans="1:14" s="3" customFormat="1" ht="45.75" customHeight="1">
      <c r="A95" s="8"/>
      <c r="B95" s="8"/>
      <c r="C95" s="8"/>
      <c r="D95" s="26">
        <f t="shared" si="2"/>
        <v>80</v>
      </c>
      <c r="E95" s="33">
        <v>44917</v>
      </c>
      <c r="F95" s="34">
        <v>32907</v>
      </c>
      <c r="G95" s="38" t="s">
        <v>39</v>
      </c>
      <c r="H95" s="28">
        <v>7000</v>
      </c>
      <c r="I95" s="27"/>
      <c r="J95" s="20">
        <f t="shared" si="3"/>
        <v>19193471.680000007</v>
      </c>
      <c r="K95" s="8"/>
      <c r="L95" s="8"/>
      <c r="M95" s="8"/>
      <c r="N95" s="8"/>
    </row>
    <row r="96" spans="1:14" s="3" customFormat="1" ht="45.75" customHeight="1">
      <c r="A96" s="8"/>
      <c r="B96" s="8"/>
      <c r="C96" s="8"/>
      <c r="D96" s="26">
        <f t="shared" si="2"/>
        <v>81</v>
      </c>
      <c r="E96" s="33">
        <v>44917</v>
      </c>
      <c r="F96" s="34">
        <v>32908</v>
      </c>
      <c r="G96" s="38" t="s">
        <v>39</v>
      </c>
      <c r="H96" s="28">
        <v>9000</v>
      </c>
      <c r="I96" s="27"/>
      <c r="J96" s="20">
        <f t="shared" si="3"/>
        <v>19184471.680000007</v>
      </c>
      <c r="K96" s="8"/>
      <c r="L96" s="8"/>
      <c r="M96" s="8"/>
      <c r="N96" s="8"/>
    </row>
    <row r="97" spans="1:14" s="3" customFormat="1" ht="45.75" customHeight="1">
      <c r="A97" s="8"/>
      <c r="B97" s="8"/>
      <c r="C97" s="8"/>
      <c r="D97" s="26">
        <f t="shared" si="2"/>
        <v>82</v>
      </c>
      <c r="E97" s="33">
        <v>44917</v>
      </c>
      <c r="F97" s="34">
        <v>32909</v>
      </c>
      <c r="G97" s="38" t="s">
        <v>39</v>
      </c>
      <c r="H97" s="28">
        <v>6000</v>
      </c>
      <c r="I97" s="27"/>
      <c r="J97" s="20">
        <f t="shared" si="3"/>
        <v>19178471.680000007</v>
      </c>
      <c r="K97" s="8"/>
      <c r="L97" s="8"/>
      <c r="M97" s="8"/>
      <c r="N97" s="8"/>
    </row>
    <row r="98" spans="1:14" s="3" customFormat="1" ht="45.75" customHeight="1">
      <c r="A98" s="8"/>
      <c r="B98" s="8"/>
      <c r="C98" s="8"/>
      <c r="D98" s="26">
        <f t="shared" si="2"/>
        <v>83</v>
      </c>
      <c r="E98" s="33">
        <v>44917</v>
      </c>
      <c r="F98" s="34">
        <v>32910</v>
      </c>
      <c r="G98" s="38" t="s">
        <v>39</v>
      </c>
      <c r="H98" s="28">
        <v>6000</v>
      </c>
      <c r="I98" s="27"/>
      <c r="J98" s="20">
        <f t="shared" si="3"/>
        <v>19172471.680000007</v>
      </c>
      <c r="K98" s="8"/>
      <c r="L98" s="8"/>
      <c r="M98" s="8"/>
      <c r="N98" s="8"/>
    </row>
    <row r="99" spans="1:14" s="3" customFormat="1" ht="45.75" customHeight="1">
      <c r="A99" s="8"/>
      <c r="B99" s="8"/>
      <c r="C99" s="8"/>
      <c r="D99" s="26">
        <f t="shared" si="2"/>
        <v>84</v>
      </c>
      <c r="E99" s="33">
        <v>44917</v>
      </c>
      <c r="F99" s="34">
        <v>32911</v>
      </c>
      <c r="G99" s="38" t="s">
        <v>39</v>
      </c>
      <c r="H99" s="28">
        <v>9000</v>
      </c>
      <c r="I99" s="27"/>
      <c r="J99" s="20">
        <f t="shared" si="3"/>
        <v>19163471.680000007</v>
      </c>
      <c r="K99" s="8"/>
      <c r="L99" s="8"/>
      <c r="M99" s="8"/>
      <c r="N99" s="8"/>
    </row>
    <row r="100" spans="1:14" s="3" customFormat="1" ht="45.75" customHeight="1">
      <c r="A100" s="8"/>
      <c r="B100" s="8"/>
      <c r="C100" s="8"/>
      <c r="D100" s="26">
        <f t="shared" si="2"/>
        <v>85</v>
      </c>
      <c r="E100" s="33">
        <v>44917</v>
      </c>
      <c r="F100" s="34">
        <v>32912</v>
      </c>
      <c r="G100" s="38" t="s">
        <v>39</v>
      </c>
      <c r="H100" s="28">
        <v>15000</v>
      </c>
      <c r="I100" s="27"/>
      <c r="J100" s="20">
        <f t="shared" si="3"/>
        <v>19148471.680000007</v>
      </c>
      <c r="K100" s="8"/>
      <c r="L100" s="8"/>
      <c r="M100" s="8"/>
      <c r="N100" s="8"/>
    </row>
    <row r="101" spans="1:14" s="3" customFormat="1" ht="45.75" customHeight="1">
      <c r="A101" s="8"/>
      <c r="B101" s="8"/>
      <c r="C101" s="8"/>
      <c r="D101" s="26">
        <f t="shared" si="2"/>
        <v>86</v>
      </c>
      <c r="E101" s="33">
        <v>44917</v>
      </c>
      <c r="F101" s="34">
        <v>32913</v>
      </c>
      <c r="G101" s="38" t="s">
        <v>39</v>
      </c>
      <c r="H101" s="28">
        <v>7000</v>
      </c>
      <c r="I101" s="27"/>
      <c r="J101" s="20">
        <f t="shared" si="3"/>
        <v>19141471.680000007</v>
      </c>
      <c r="K101" s="8"/>
      <c r="L101" s="8"/>
      <c r="M101" s="8"/>
      <c r="N101" s="8"/>
    </row>
    <row r="102" spans="1:14" s="3" customFormat="1" ht="45.75" customHeight="1">
      <c r="A102" s="8"/>
      <c r="B102" s="8"/>
      <c r="C102" s="8"/>
      <c r="D102" s="26">
        <f t="shared" si="2"/>
        <v>87</v>
      </c>
      <c r="E102" s="33">
        <v>44917</v>
      </c>
      <c r="F102" s="34">
        <v>32914</v>
      </c>
      <c r="G102" s="38" t="s">
        <v>39</v>
      </c>
      <c r="H102" s="28">
        <v>6000</v>
      </c>
      <c r="I102" s="27"/>
      <c r="J102" s="20">
        <f t="shared" si="3"/>
        <v>19135471.680000007</v>
      </c>
      <c r="K102" s="8"/>
      <c r="L102" s="8"/>
      <c r="M102" s="8"/>
      <c r="N102" s="8"/>
    </row>
    <row r="103" spans="1:14" s="3" customFormat="1" ht="45.75" customHeight="1">
      <c r="A103" s="8"/>
      <c r="B103" s="8"/>
      <c r="C103" s="8"/>
      <c r="D103" s="26">
        <f t="shared" si="2"/>
        <v>88</v>
      </c>
      <c r="E103" s="33">
        <v>44917</v>
      </c>
      <c r="F103" s="34">
        <v>32915</v>
      </c>
      <c r="G103" s="38" t="s">
        <v>39</v>
      </c>
      <c r="H103" s="28">
        <v>7000</v>
      </c>
      <c r="I103" s="27"/>
      <c r="J103" s="20">
        <f t="shared" si="3"/>
        <v>19128471.680000007</v>
      </c>
      <c r="K103" s="8"/>
      <c r="L103" s="8"/>
      <c r="M103" s="8"/>
      <c r="N103" s="8"/>
    </row>
    <row r="104" spans="1:14" s="3" customFormat="1" ht="45.75" customHeight="1">
      <c r="A104" s="8"/>
      <c r="B104" s="8"/>
      <c r="C104" s="8"/>
      <c r="D104" s="26">
        <f t="shared" si="2"/>
        <v>89</v>
      </c>
      <c r="E104" s="33">
        <v>44917</v>
      </c>
      <c r="F104" s="34">
        <v>32916</v>
      </c>
      <c r="G104" s="38" t="s">
        <v>39</v>
      </c>
      <c r="H104" s="28">
        <v>6000</v>
      </c>
      <c r="I104" s="27"/>
      <c r="J104" s="20">
        <f t="shared" si="3"/>
        <v>19122471.680000007</v>
      </c>
      <c r="K104" s="8"/>
      <c r="L104" s="8"/>
      <c r="M104" s="8"/>
      <c r="N104" s="8"/>
    </row>
    <row r="105" spans="1:14" s="3" customFormat="1" ht="45.75" customHeight="1">
      <c r="A105" s="8"/>
      <c r="B105" s="8"/>
      <c r="C105" s="8"/>
      <c r="D105" s="26">
        <f t="shared" si="2"/>
        <v>90</v>
      </c>
      <c r="E105" s="33">
        <v>44917</v>
      </c>
      <c r="F105" s="34">
        <v>32917</v>
      </c>
      <c r="G105" s="38" t="s">
        <v>39</v>
      </c>
      <c r="H105" s="28">
        <v>4000</v>
      </c>
      <c r="I105" s="27"/>
      <c r="J105" s="20">
        <f t="shared" si="3"/>
        <v>19118471.680000007</v>
      </c>
      <c r="K105" s="8"/>
      <c r="L105" s="8"/>
      <c r="M105" s="8"/>
      <c r="N105" s="8"/>
    </row>
    <row r="106" spans="1:14" s="3" customFormat="1" ht="45.75" customHeight="1">
      <c r="A106" s="8"/>
      <c r="B106" s="8"/>
      <c r="C106" s="8"/>
      <c r="D106" s="26">
        <f t="shared" si="2"/>
        <v>91</v>
      </c>
      <c r="E106" s="33">
        <v>44917</v>
      </c>
      <c r="F106" s="34">
        <v>32918</v>
      </c>
      <c r="G106" s="38" t="s">
        <v>39</v>
      </c>
      <c r="H106" s="28">
        <v>10000</v>
      </c>
      <c r="I106" s="27"/>
      <c r="J106" s="20">
        <f t="shared" si="3"/>
        <v>19108471.680000007</v>
      </c>
      <c r="K106" s="8"/>
      <c r="L106" s="8"/>
      <c r="M106" s="8"/>
      <c r="N106" s="8"/>
    </row>
    <row r="107" spans="1:14" s="3" customFormat="1" ht="45.75" customHeight="1">
      <c r="A107" s="8"/>
      <c r="B107" s="8"/>
      <c r="C107" s="8"/>
      <c r="D107" s="26">
        <f t="shared" si="2"/>
        <v>92</v>
      </c>
      <c r="E107" s="33">
        <v>44917</v>
      </c>
      <c r="F107" s="34">
        <v>32919</v>
      </c>
      <c r="G107" s="38" t="s">
        <v>39</v>
      </c>
      <c r="H107" s="28">
        <v>6000</v>
      </c>
      <c r="I107" s="27"/>
      <c r="J107" s="20">
        <f t="shared" si="3"/>
        <v>19102471.680000007</v>
      </c>
      <c r="K107" s="8"/>
      <c r="L107" s="8"/>
      <c r="M107" s="8"/>
      <c r="N107" s="8"/>
    </row>
    <row r="108" spans="1:14" s="3" customFormat="1" ht="45.75" customHeight="1">
      <c r="A108" s="8"/>
      <c r="B108" s="8"/>
      <c r="C108" s="8"/>
      <c r="D108" s="26">
        <f t="shared" si="2"/>
        <v>93</v>
      </c>
      <c r="E108" s="33">
        <v>44917</v>
      </c>
      <c r="F108" s="34">
        <v>32920</v>
      </c>
      <c r="G108" s="38" t="s">
        <v>39</v>
      </c>
      <c r="H108" s="28">
        <v>6000</v>
      </c>
      <c r="I108" s="27"/>
      <c r="J108" s="20">
        <f t="shared" si="3"/>
        <v>19096471.680000007</v>
      </c>
      <c r="K108" s="8"/>
      <c r="L108" s="8"/>
      <c r="M108" s="8"/>
      <c r="N108" s="8"/>
    </row>
    <row r="109" spans="1:14" s="3" customFormat="1" ht="45.75" customHeight="1">
      <c r="A109" s="8"/>
      <c r="B109" s="8"/>
      <c r="C109" s="8"/>
      <c r="D109" s="26">
        <f t="shared" si="2"/>
        <v>94</v>
      </c>
      <c r="E109" s="33">
        <v>44917</v>
      </c>
      <c r="F109" s="34">
        <v>32921</v>
      </c>
      <c r="G109" s="38" t="s">
        <v>39</v>
      </c>
      <c r="H109" s="28">
        <v>5000</v>
      </c>
      <c r="I109" s="27"/>
      <c r="J109" s="20">
        <f t="shared" si="3"/>
        <v>19091471.680000007</v>
      </c>
      <c r="K109" s="8"/>
      <c r="L109" s="8"/>
      <c r="M109" s="8"/>
      <c r="N109" s="8"/>
    </row>
    <row r="110" spans="1:14" s="3" customFormat="1" ht="45.75" customHeight="1">
      <c r="A110" s="8"/>
      <c r="B110" s="8"/>
      <c r="C110" s="8"/>
      <c r="D110" s="26">
        <f t="shared" si="2"/>
        <v>95</v>
      </c>
      <c r="E110" s="33">
        <v>44917</v>
      </c>
      <c r="F110" s="34">
        <v>32922</v>
      </c>
      <c r="G110" s="38" t="s">
        <v>39</v>
      </c>
      <c r="H110" s="28">
        <v>7000</v>
      </c>
      <c r="I110" s="27"/>
      <c r="J110" s="20">
        <f t="shared" si="3"/>
        <v>19084471.680000007</v>
      </c>
      <c r="K110" s="8"/>
      <c r="L110" s="8"/>
      <c r="M110" s="8"/>
      <c r="N110" s="8"/>
    </row>
    <row r="111" spans="1:14" s="3" customFormat="1" ht="45.75" customHeight="1">
      <c r="A111" s="8"/>
      <c r="B111" s="8"/>
      <c r="C111" s="8"/>
      <c r="D111" s="26">
        <f t="shared" si="2"/>
        <v>96</v>
      </c>
      <c r="E111" s="33">
        <v>44917</v>
      </c>
      <c r="F111" s="34">
        <v>32923</v>
      </c>
      <c r="G111" s="38" t="s">
        <v>39</v>
      </c>
      <c r="H111" s="28">
        <v>7000</v>
      </c>
      <c r="I111" s="27"/>
      <c r="J111" s="20">
        <f t="shared" si="3"/>
        <v>19077471.680000007</v>
      </c>
      <c r="K111" s="8"/>
      <c r="L111" s="8"/>
      <c r="M111" s="8"/>
      <c r="N111" s="8"/>
    </row>
    <row r="112" spans="1:14" s="3" customFormat="1" ht="45.75" customHeight="1">
      <c r="A112" s="8"/>
      <c r="B112" s="8"/>
      <c r="C112" s="8"/>
      <c r="D112" s="26">
        <f t="shared" si="2"/>
        <v>97</v>
      </c>
      <c r="E112" s="33">
        <v>44917</v>
      </c>
      <c r="F112" s="34">
        <v>32924</v>
      </c>
      <c r="G112" s="38" t="s">
        <v>39</v>
      </c>
      <c r="H112" s="28">
        <v>7000</v>
      </c>
      <c r="I112" s="27"/>
      <c r="J112" s="20">
        <f t="shared" si="3"/>
        <v>19070471.680000007</v>
      </c>
      <c r="K112" s="8"/>
      <c r="L112" s="8"/>
      <c r="M112" s="8"/>
      <c r="N112" s="8"/>
    </row>
    <row r="113" spans="1:14" s="3" customFormat="1" ht="45.75" customHeight="1">
      <c r="A113" s="8"/>
      <c r="B113" s="8"/>
      <c r="C113" s="8"/>
      <c r="D113" s="26">
        <f t="shared" si="2"/>
        <v>98</v>
      </c>
      <c r="E113" s="33">
        <v>44917</v>
      </c>
      <c r="F113" s="34">
        <v>32925</v>
      </c>
      <c r="G113" s="38" t="s">
        <v>39</v>
      </c>
      <c r="H113" s="28">
        <v>7000</v>
      </c>
      <c r="I113" s="27"/>
      <c r="J113" s="20">
        <f t="shared" si="3"/>
        <v>19063471.680000007</v>
      </c>
      <c r="K113" s="8"/>
      <c r="L113" s="8"/>
      <c r="M113" s="8"/>
      <c r="N113" s="8"/>
    </row>
    <row r="114" spans="1:14" s="3" customFormat="1" ht="45.75" customHeight="1">
      <c r="A114" s="8"/>
      <c r="B114" s="8"/>
      <c r="C114" s="8"/>
      <c r="D114" s="26">
        <f t="shared" si="2"/>
        <v>99</v>
      </c>
      <c r="E114" s="33">
        <v>44917</v>
      </c>
      <c r="F114" s="34">
        <v>32926</v>
      </c>
      <c r="G114" s="38" t="s">
        <v>39</v>
      </c>
      <c r="H114" s="28">
        <v>10000</v>
      </c>
      <c r="I114" s="27"/>
      <c r="J114" s="20">
        <f t="shared" si="3"/>
        <v>19053471.680000007</v>
      </c>
      <c r="K114" s="8"/>
      <c r="L114" s="8"/>
      <c r="M114" s="8"/>
      <c r="N114" s="8"/>
    </row>
    <row r="115" spans="1:14" s="3" customFormat="1" ht="45.75" customHeight="1">
      <c r="A115" s="8"/>
      <c r="B115" s="8"/>
      <c r="C115" s="8"/>
      <c r="D115" s="26">
        <f t="shared" si="2"/>
        <v>100</v>
      </c>
      <c r="E115" s="33">
        <v>44917</v>
      </c>
      <c r="F115" s="34">
        <v>32927</v>
      </c>
      <c r="G115" s="38" t="s">
        <v>39</v>
      </c>
      <c r="H115" s="28">
        <v>5000</v>
      </c>
      <c r="I115" s="27"/>
      <c r="J115" s="20">
        <f t="shared" si="3"/>
        <v>19048471.680000007</v>
      </c>
      <c r="K115" s="8"/>
      <c r="L115" s="8"/>
      <c r="M115" s="8"/>
      <c r="N115" s="8"/>
    </row>
    <row r="116" spans="1:14" s="3" customFormat="1" ht="45.75" customHeight="1">
      <c r="A116" s="8"/>
      <c r="B116" s="8"/>
      <c r="C116" s="8"/>
      <c r="D116" s="26">
        <f t="shared" si="2"/>
        <v>101</v>
      </c>
      <c r="E116" s="33">
        <v>44917</v>
      </c>
      <c r="F116" s="34">
        <v>32928</v>
      </c>
      <c r="G116" s="38" t="s">
        <v>39</v>
      </c>
      <c r="H116" s="28">
        <v>9000</v>
      </c>
      <c r="I116" s="27"/>
      <c r="J116" s="20">
        <f t="shared" si="3"/>
        <v>19039471.680000007</v>
      </c>
      <c r="K116" s="8"/>
      <c r="L116" s="8"/>
      <c r="M116" s="8"/>
      <c r="N116" s="8"/>
    </row>
    <row r="117" spans="1:14" s="3" customFormat="1" ht="45.75" customHeight="1">
      <c r="A117" s="8"/>
      <c r="B117" s="8"/>
      <c r="C117" s="8"/>
      <c r="D117" s="26">
        <f t="shared" si="2"/>
        <v>102</v>
      </c>
      <c r="E117" s="33">
        <v>44917</v>
      </c>
      <c r="F117" s="34">
        <v>32929</v>
      </c>
      <c r="G117" s="38" t="s">
        <v>39</v>
      </c>
      <c r="H117" s="28">
        <v>4000</v>
      </c>
      <c r="I117" s="27"/>
      <c r="J117" s="20">
        <f t="shared" si="3"/>
        <v>19035471.680000007</v>
      </c>
      <c r="K117" s="8"/>
      <c r="L117" s="8"/>
      <c r="M117" s="8"/>
      <c r="N117" s="8"/>
    </row>
    <row r="118" spans="1:14" s="3" customFormat="1" ht="45.75" customHeight="1">
      <c r="A118" s="8"/>
      <c r="B118" s="8"/>
      <c r="C118" s="8"/>
      <c r="D118" s="26">
        <f t="shared" si="2"/>
        <v>103</v>
      </c>
      <c r="E118" s="33">
        <v>44918</v>
      </c>
      <c r="F118" s="34">
        <v>32930</v>
      </c>
      <c r="G118" s="38" t="s">
        <v>40</v>
      </c>
      <c r="H118" s="28">
        <v>53100</v>
      </c>
      <c r="I118" s="27"/>
      <c r="J118" s="20">
        <f t="shared" si="3"/>
        <v>18982371.680000007</v>
      </c>
      <c r="K118" s="8"/>
      <c r="L118" s="8"/>
      <c r="M118" s="8"/>
      <c r="N118" s="8"/>
    </row>
    <row r="119" spans="1:14" s="3" customFormat="1" ht="45.75" customHeight="1">
      <c r="A119" s="8"/>
      <c r="B119" s="8"/>
      <c r="C119" s="8"/>
      <c r="D119" s="26">
        <f t="shared" si="2"/>
        <v>104</v>
      </c>
      <c r="E119" s="33">
        <v>44923</v>
      </c>
      <c r="F119" s="34">
        <v>32931</v>
      </c>
      <c r="G119" s="34" t="s">
        <v>41</v>
      </c>
      <c r="H119" s="28">
        <v>296740</v>
      </c>
      <c r="I119" s="27"/>
      <c r="J119" s="20">
        <f t="shared" si="3"/>
        <v>18685631.680000007</v>
      </c>
      <c r="K119" s="8"/>
      <c r="L119" s="8"/>
      <c r="M119" s="8"/>
      <c r="N119" s="8"/>
    </row>
    <row r="120" spans="1:14" s="3" customFormat="1" ht="45.75" customHeight="1">
      <c r="A120" s="8"/>
      <c r="B120" s="8"/>
      <c r="C120" s="8"/>
      <c r="D120" s="26">
        <f t="shared" si="2"/>
        <v>105</v>
      </c>
      <c r="E120" s="33">
        <v>44917</v>
      </c>
      <c r="F120" s="34">
        <v>32932</v>
      </c>
      <c r="G120" s="39" t="s">
        <v>31</v>
      </c>
      <c r="H120" s="28"/>
      <c r="I120" s="27"/>
      <c r="J120" s="20">
        <f t="shared" si="3"/>
        <v>18685631.680000007</v>
      </c>
      <c r="K120" s="8"/>
      <c r="L120" s="8"/>
      <c r="M120" s="8"/>
      <c r="N120" s="8"/>
    </row>
    <row r="121" spans="1:14" s="3" customFormat="1" ht="45.75" customHeight="1">
      <c r="A121" s="8"/>
      <c r="B121" s="8"/>
      <c r="C121" s="8"/>
      <c r="D121" s="26">
        <f t="shared" si="2"/>
        <v>106</v>
      </c>
      <c r="E121" s="33">
        <v>44922</v>
      </c>
      <c r="F121" s="34">
        <v>32933</v>
      </c>
      <c r="G121" s="39" t="s">
        <v>31</v>
      </c>
      <c r="H121" s="28"/>
      <c r="I121" s="27"/>
      <c r="J121" s="20">
        <f t="shared" si="3"/>
        <v>18685631.680000007</v>
      </c>
      <c r="K121" s="8"/>
      <c r="L121" s="8"/>
      <c r="M121" s="8"/>
      <c r="N121" s="8"/>
    </row>
    <row r="122" spans="1:14" s="3" customFormat="1" ht="45.75" customHeight="1">
      <c r="A122" s="8"/>
      <c r="B122" s="8"/>
      <c r="C122" s="8"/>
      <c r="D122" s="26">
        <f t="shared" si="2"/>
        <v>107</v>
      </c>
      <c r="E122" s="33">
        <v>44922</v>
      </c>
      <c r="F122" s="34">
        <v>32934</v>
      </c>
      <c r="G122" s="38" t="s">
        <v>42</v>
      </c>
      <c r="H122" s="28">
        <v>374754</v>
      </c>
      <c r="I122" s="27"/>
      <c r="J122" s="20">
        <f t="shared" si="3"/>
        <v>18310877.680000007</v>
      </c>
      <c r="K122" s="8"/>
      <c r="L122" s="8"/>
      <c r="M122" s="8"/>
      <c r="N122" s="8"/>
    </row>
    <row r="123" spans="1:14" s="3" customFormat="1" ht="45.75" customHeight="1">
      <c r="A123" s="8"/>
      <c r="B123" s="8"/>
      <c r="C123" s="8"/>
      <c r="D123" s="26">
        <f t="shared" si="2"/>
        <v>108</v>
      </c>
      <c r="E123" s="33">
        <v>44923</v>
      </c>
      <c r="F123" s="34">
        <v>32935</v>
      </c>
      <c r="G123" s="38" t="s">
        <v>43</v>
      </c>
      <c r="H123" s="28">
        <v>10000</v>
      </c>
      <c r="I123" s="27"/>
      <c r="J123" s="20">
        <f t="shared" si="3"/>
        <v>18300877.680000007</v>
      </c>
      <c r="K123" s="8"/>
      <c r="L123" s="8"/>
      <c r="M123" s="8"/>
      <c r="N123" s="8"/>
    </row>
    <row r="124" spans="1:14" s="3" customFormat="1" ht="45.75" customHeight="1">
      <c r="A124" s="8"/>
      <c r="B124" s="8"/>
      <c r="C124" s="8"/>
      <c r="D124" s="26">
        <f t="shared" si="2"/>
        <v>109</v>
      </c>
      <c r="E124" s="33">
        <v>44923</v>
      </c>
      <c r="F124" s="34">
        <v>32936</v>
      </c>
      <c r="G124" s="38" t="s">
        <v>43</v>
      </c>
      <c r="H124" s="28">
        <v>10000</v>
      </c>
      <c r="I124" s="27"/>
      <c r="J124" s="20">
        <f t="shared" si="3"/>
        <v>18290877.680000007</v>
      </c>
      <c r="K124" s="8"/>
      <c r="L124" s="8"/>
      <c r="M124" s="8"/>
      <c r="N124" s="8"/>
    </row>
    <row r="125" spans="1:14" s="3" customFormat="1" ht="45.75" customHeight="1">
      <c r="A125" s="8"/>
      <c r="B125" s="8"/>
      <c r="C125" s="8"/>
      <c r="D125" s="26">
        <f t="shared" si="2"/>
        <v>110</v>
      </c>
      <c r="E125" s="33">
        <v>44923</v>
      </c>
      <c r="F125" s="34">
        <v>32937</v>
      </c>
      <c r="G125" s="38" t="s">
        <v>43</v>
      </c>
      <c r="H125" s="28">
        <v>52000</v>
      </c>
      <c r="I125" s="27"/>
      <c r="J125" s="20">
        <f t="shared" si="3"/>
        <v>18238877.680000007</v>
      </c>
      <c r="K125" s="8"/>
      <c r="L125" s="8"/>
      <c r="M125" s="8"/>
      <c r="N125" s="8"/>
    </row>
    <row r="126" spans="1:14" s="3" customFormat="1" ht="45.75" customHeight="1">
      <c r="A126" s="8"/>
      <c r="B126" s="8"/>
      <c r="C126" s="8"/>
      <c r="D126" s="26">
        <f t="shared" si="2"/>
        <v>111</v>
      </c>
      <c r="E126" s="33">
        <v>44923</v>
      </c>
      <c r="F126" s="34">
        <v>32938</v>
      </c>
      <c r="G126" s="38" t="s">
        <v>43</v>
      </c>
      <c r="H126" s="28">
        <v>6966.66</v>
      </c>
      <c r="I126" s="27"/>
      <c r="J126" s="20">
        <f t="shared" si="3"/>
        <v>18231911.020000007</v>
      </c>
      <c r="K126" s="8"/>
      <c r="L126" s="8"/>
      <c r="M126" s="8"/>
      <c r="N126" s="8"/>
    </row>
    <row r="127" spans="1:14" s="3" customFormat="1" ht="45.75" customHeight="1">
      <c r="A127" s="8"/>
      <c r="B127" s="8"/>
      <c r="C127" s="8"/>
      <c r="D127" s="26">
        <f t="shared" si="2"/>
        <v>112</v>
      </c>
      <c r="E127" s="33">
        <v>44898</v>
      </c>
      <c r="F127" s="34">
        <v>28799395028</v>
      </c>
      <c r="G127" s="38" t="s">
        <v>44</v>
      </c>
      <c r="H127" s="28">
        <v>295000</v>
      </c>
      <c r="I127" s="27"/>
      <c r="J127" s="20">
        <f t="shared" si="3"/>
        <v>17936911.020000007</v>
      </c>
      <c r="K127" s="8"/>
      <c r="L127" s="8"/>
      <c r="M127" s="8"/>
      <c r="N127" s="8"/>
    </row>
    <row r="128" spans="1:14" s="3" customFormat="1" ht="45.75" customHeight="1">
      <c r="A128" s="8"/>
      <c r="B128" s="8"/>
      <c r="C128" s="8"/>
      <c r="D128" s="26">
        <f t="shared" si="2"/>
        <v>113</v>
      </c>
      <c r="E128" s="33">
        <v>44898</v>
      </c>
      <c r="F128" s="34">
        <v>28799432943</v>
      </c>
      <c r="G128" s="38" t="s">
        <v>45</v>
      </c>
      <c r="H128" s="28">
        <v>48706.86</v>
      </c>
      <c r="I128" s="27"/>
      <c r="J128" s="20">
        <f t="shared" si="3"/>
        <v>17888204.160000008</v>
      </c>
      <c r="K128" s="8"/>
      <c r="L128" s="8"/>
      <c r="M128" s="8"/>
      <c r="N128" s="8"/>
    </row>
    <row r="129" spans="1:14" s="3" customFormat="1" ht="45.75" customHeight="1">
      <c r="A129" s="8"/>
      <c r="B129" s="8"/>
      <c r="C129" s="8"/>
      <c r="D129" s="26">
        <f t="shared" si="2"/>
        <v>114</v>
      </c>
      <c r="E129" s="33">
        <v>44900</v>
      </c>
      <c r="F129" s="34">
        <v>28813489209</v>
      </c>
      <c r="G129" s="38" t="s">
        <v>46</v>
      </c>
      <c r="H129" s="28">
        <v>228000</v>
      </c>
      <c r="I129" s="27"/>
      <c r="J129" s="20">
        <f t="shared" si="3"/>
        <v>17660204.160000008</v>
      </c>
      <c r="K129" s="8"/>
      <c r="L129" s="8"/>
      <c r="M129" s="8"/>
      <c r="N129" s="8"/>
    </row>
    <row r="130" spans="1:14" s="3" customFormat="1" ht="45.75" customHeight="1">
      <c r="A130" s="8"/>
      <c r="B130" s="8"/>
      <c r="C130" s="8"/>
      <c r="D130" s="26">
        <f t="shared" si="2"/>
        <v>115</v>
      </c>
      <c r="E130" s="33">
        <v>44901</v>
      </c>
      <c r="F130" s="34">
        <v>28826278689</v>
      </c>
      <c r="G130" s="38" t="s">
        <v>47</v>
      </c>
      <c r="H130" s="28">
        <v>100455.22</v>
      </c>
      <c r="I130" s="27"/>
      <c r="J130" s="20">
        <f t="shared" si="3"/>
        <v>17559748.94000001</v>
      </c>
      <c r="K130" s="8"/>
      <c r="L130" s="8"/>
      <c r="M130" s="8"/>
      <c r="N130" s="8"/>
    </row>
    <row r="131" spans="1:14" s="3" customFormat="1" ht="45.75" customHeight="1">
      <c r="A131" s="8"/>
      <c r="B131" s="8"/>
      <c r="C131" s="8"/>
      <c r="D131" s="26">
        <f t="shared" si="2"/>
        <v>116</v>
      </c>
      <c r="E131" s="33">
        <v>44901</v>
      </c>
      <c r="F131" s="34">
        <v>28826309209</v>
      </c>
      <c r="G131" s="38" t="s">
        <v>48</v>
      </c>
      <c r="H131" s="28">
        <v>10222</v>
      </c>
      <c r="I131" s="27"/>
      <c r="J131" s="20">
        <f t="shared" si="3"/>
        <v>17549526.94000001</v>
      </c>
      <c r="K131" s="8"/>
      <c r="L131" s="8"/>
      <c r="M131" s="8"/>
      <c r="N131" s="8"/>
    </row>
    <row r="132" spans="1:14" s="3" customFormat="1" ht="45.75" customHeight="1">
      <c r="A132" s="8"/>
      <c r="B132" s="8"/>
      <c r="C132" s="8"/>
      <c r="D132" s="26">
        <f t="shared" si="2"/>
        <v>117</v>
      </c>
      <c r="E132" s="33">
        <v>44901</v>
      </c>
      <c r="F132" s="34">
        <v>28826309209</v>
      </c>
      <c r="G132" s="38" t="s">
        <v>49</v>
      </c>
      <c r="H132" s="28">
        <v>1161300</v>
      </c>
      <c r="I132" s="27"/>
      <c r="J132" s="20">
        <f t="shared" si="3"/>
        <v>16388226.940000009</v>
      </c>
      <c r="K132" s="8"/>
      <c r="L132" s="8"/>
      <c r="M132" s="8"/>
      <c r="N132" s="8"/>
    </row>
    <row r="133" spans="1:14" s="3" customFormat="1" ht="45.75" customHeight="1">
      <c r="A133" s="8"/>
      <c r="B133" s="8"/>
      <c r="C133" s="8"/>
      <c r="D133" s="26">
        <f t="shared" si="2"/>
        <v>118</v>
      </c>
      <c r="E133" s="33">
        <v>44910</v>
      </c>
      <c r="F133" s="34">
        <v>20740370</v>
      </c>
      <c r="G133" s="38" t="s">
        <v>50</v>
      </c>
      <c r="H133" s="28">
        <v>77970</v>
      </c>
      <c r="I133" s="27"/>
      <c r="J133" s="20">
        <f t="shared" si="3"/>
        <v>16310256.940000009</v>
      </c>
      <c r="K133" s="8"/>
      <c r="L133" s="8"/>
      <c r="M133" s="8"/>
      <c r="N133" s="8"/>
    </row>
    <row r="134" spans="1:14" s="3" customFormat="1" ht="45.75" customHeight="1">
      <c r="A134" s="8"/>
      <c r="B134" s="8"/>
      <c r="C134" s="8"/>
      <c r="D134" s="26">
        <f t="shared" si="2"/>
        <v>119</v>
      </c>
      <c r="E134" s="33">
        <v>44910</v>
      </c>
      <c r="F134" s="34">
        <v>2074075</v>
      </c>
      <c r="G134" s="38" t="s">
        <v>51</v>
      </c>
      <c r="H134" s="28">
        <v>52719.25</v>
      </c>
      <c r="I134" s="27"/>
      <c r="J134" s="20">
        <f t="shared" si="3"/>
        <v>16257537.690000009</v>
      </c>
      <c r="K134" s="8"/>
      <c r="L134" s="8"/>
      <c r="M134" s="8"/>
      <c r="N134" s="8"/>
    </row>
    <row r="135" spans="1:14" s="3" customFormat="1" ht="45.75" customHeight="1">
      <c r="A135" s="8"/>
      <c r="B135" s="8"/>
      <c r="C135" s="8"/>
      <c r="D135" s="26">
        <f t="shared" si="2"/>
        <v>120</v>
      </c>
      <c r="E135" s="33">
        <v>44911</v>
      </c>
      <c r="F135" s="34">
        <v>28957832509</v>
      </c>
      <c r="G135" s="38" t="s">
        <v>52</v>
      </c>
      <c r="H135" s="28">
        <v>377252.62</v>
      </c>
      <c r="I135" s="27"/>
      <c r="J135" s="20">
        <f t="shared" si="3"/>
        <v>15880285.07000001</v>
      </c>
      <c r="K135" s="8"/>
      <c r="L135" s="8"/>
      <c r="M135" s="8"/>
      <c r="N135" s="8"/>
    </row>
    <row r="136" spans="1:14" s="3" customFormat="1" ht="45.75" customHeight="1">
      <c r="A136" s="8"/>
      <c r="B136" s="8"/>
      <c r="C136" s="8"/>
      <c r="D136" s="26">
        <f t="shared" si="2"/>
        <v>121</v>
      </c>
      <c r="E136" s="33">
        <v>44911</v>
      </c>
      <c r="F136" s="34">
        <v>28957919412</v>
      </c>
      <c r="G136" s="38" t="s">
        <v>53</v>
      </c>
      <c r="H136" s="28">
        <v>219659</v>
      </c>
      <c r="I136" s="27"/>
      <c r="J136" s="20">
        <f t="shared" si="3"/>
        <v>15660626.07000001</v>
      </c>
      <c r="K136" s="8"/>
      <c r="L136" s="8"/>
      <c r="M136" s="8"/>
      <c r="N136" s="8"/>
    </row>
    <row r="137" spans="1:14" s="3" customFormat="1" ht="45.75" customHeight="1">
      <c r="A137" s="8"/>
      <c r="B137" s="8"/>
      <c r="C137" s="8"/>
      <c r="D137" s="26">
        <f t="shared" si="2"/>
        <v>122</v>
      </c>
      <c r="E137" s="33">
        <v>44911</v>
      </c>
      <c r="F137" s="34">
        <v>28957975901</v>
      </c>
      <c r="G137" s="38" t="s">
        <v>54</v>
      </c>
      <c r="H137" s="28">
        <v>216848.9</v>
      </c>
      <c r="I137" s="27"/>
      <c r="J137" s="20">
        <f t="shared" si="3"/>
        <v>15443777.17000001</v>
      </c>
      <c r="K137" s="8"/>
      <c r="L137" s="8"/>
      <c r="M137" s="8"/>
      <c r="N137" s="8"/>
    </row>
    <row r="138" spans="1:14" s="3" customFormat="1" ht="45.75" customHeight="1">
      <c r="A138" s="8"/>
      <c r="B138" s="8"/>
      <c r="C138" s="8"/>
      <c r="D138" s="26">
        <f t="shared" si="2"/>
        <v>123</v>
      </c>
      <c r="E138" s="33">
        <v>44911</v>
      </c>
      <c r="F138" s="34">
        <v>28958010673</v>
      </c>
      <c r="G138" s="38" t="s">
        <v>55</v>
      </c>
      <c r="H138" s="28">
        <v>364999.13</v>
      </c>
      <c r="I138" s="27"/>
      <c r="J138" s="20">
        <f t="shared" si="3"/>
        <v>15078778.040000008</v>
      </c>
      <c r="K138" s="8"/>
      <c r="L138" s="8"/>
      <c r="M138" s="8"/>
      <c r="N138" s="8"/>
    </row>
    <row r="139" spans="1:14" s="3" customFormat="1" ht="45.75" customHeight="1">
      <c r="A139" s="8"/>
      <c r="B139" s="8"/>
      <c r="C139" s="8"/>
      <c r="D139" s="26">
        <f t="shared" si="2"/>
        <v>124</v>
      </c>
      <c r="E139" s="33">
        <v>44911</v>
      </c>
      <c r="F139" s="34">
        <v>28958043990</v>
      </c>
      <c r="G139" s="38" t="s">
        <v>56</v>
      </c>
      <c r="H139" s="28">
        <v>226233</v>
      </c>
      <c r="I139" s="27"/>
      <c r="J139" s="20">
        <f t="shared" si="3"/>
        <v>14852545.040000008</v>
      </c>
      <c r="K139" s="8"/>
      <c r="L139" s="8"/>
      <c r="M139" s="8"/>
      <c r="N139" s="8"/>
    </row>
    <row r="140" spans="1:14" s="3" customFormat="1" ht="45.75" customHeight="1">
      <c r="A140" s="8"/>
      <c r="B140" s="8"/>
      <c r="C140" s="8"/>
      <c r="D140" s="26">
        <f t="shared" si="2"/>
        <v>125</v>
      </c>
      <c r="E140" s="33">
        <v>44911</v>
      </c>
      <c r="F140" s="34">
        <v>28958076753</v>
      </c>
      <c r="G140" s="38" t="s">
        <v>57</v>
      </c>
      <c r="H140" s="28">
        <v>150024</v>
      </c>
      <c r="I140" s="27"/>
      <c r="J140" s="20">
        <f t="shared" si="3"/>
        <v>14702521.040000008</v>
      </c>
      <c r="K140" s="8"/>
      <c r="L140" s="8"/>
      <c r="M140" s="8"/>
      <c r="N140" s="8"/>
    </row>
    <row r="141" spans="1:14" s="3" customFormat="1" ht="45.75" customHeight="1">
      <c r="A141" s="8"/>
      <c r="B141" s="8"/>
      <c r="C141" s="8"/>
      <c r="D141" s="26">
        <f t="shared" si="2"/>
        <v>126</v>
      </c>
      <c r="E141" s="33">
        <v>44911</v>
      </c>
      <c r="F141" s="34">
        <v>28958144412</v>
      </c>
      <c r="G141" s="38" t="s">
        <v>58</v>
      </c>
      <c r="H141" s="28">
        <v>146510.75</v>
      </c>
      <c r="I141" s="27"/>
      <c r="J141" s="20">
        <f t="shared" si="3"/>
        <v>14556010.290000008</v>
      </c>
      <c r="K141" s="8"/>
      <c r="L141" s="8"/>
      <c r="M141" s="8"/>
      <c r="N141" s="8"/>
    </row>
    <row r="142" spans="1:14" s="3" customFormat="1" ht="45.75" customHeight="1">
      <c r="A142" s="8"/>
      <c r="B142" s="8"/>
      <c r="C142" s="8"/>
      <c r="D142" s="26">
        <f t="shared" si="2"/>
        <v>127</v>
      </c>
      <c r="E142" s="33">
        <v>44911</v>
      </c>
      <c r="F142" s="34">
        <v>28958182632</v>
      </c>
      <c r="G142" s="38" t="s">
        <v>59</v>
      </c>
      <c r="H142" s="28">
        <v>16214.36</v>
      </c>
      <c r="I142" s="27"/>
      <c r="J142" s="20">
        <f t="shared" si="3"/>
        <v>14539795.930000009</v>
      </c>
      <c r="K142" s="8"/>
      <c r="L142" s="8"/>
      <c r="M142" s="8"/>
      <c r="N142" s="8"/>
    </row>
    <row r="143" spans="1:14" s="3" customFormat="1" ht="45.75" customHeight="1">
      <c r="A143" s="8"/>
      <c r="B143" s="8"/>
      <c r="C143" s="8"/>
      <c r="D143" s="26">
        <f t="shared" si="2"/>
        <v>128</v>
      </c>
      <c r="E143" s="33">
        <v>44911</v>
      </c>
      <c r="F143" s="34">
        <v>28958779567</v>
      </c>
      <c r="G143" s="38" t="s">
        <v>60</v>
      </c>
      <c r="H143" s="28">
        <v>9718</v>
      </c>
      <c r="I143" s="27"/>
      <c r="J143" s="20">
        <f t="shared" si="3"/>
        <v>14530077.930000009</v>
      </c>
      <c r="K143" s="8"/>
      <c r="L143" s="8"/>
      <c r="M143" s="8"/>
      <c r="N143" s="8"/>
    </row>
    <row r="144" spans="1:14" s="3" customFormat="1" ht="45.75" customHeight="1">
      <c r="A144" s="8"/>
      <c r="B144" s="8"/>
      <c r="C144" s="8"/>
      <c r="D144" s="26">
        <f t="shared" si="2"/>
        <v>129</v>
      </c>
      <c r="E144" s="33">
        <v>44911</v>
      </c>
      <c r="F144" s="34">
        <v>28959769456</v>
      </c>
      <c r="G144" s="38" t="s">
        <v>61</v>
      </c>
      <c r="H144" s="28">
        <v>285000</v>
      </c>
      <c r="I144" s="27"/>
      <c r="J144" s="20">
        <f t="shared" si="3"/>
        <v>14245077.930000009</v>
      </c>
      <c r="K144" s="8"/>
      <c r="L144" s="8"/>
      <c r="M144" s="8"/>
      <c r="N144" s="8"/>
    </row>
    <row r="145" spans="1:14" s="3" customFormat="1" ht="45.75" customHeight="1">
      <c r="A145" s="8"/>
      <c r="B145" s="8"/>
      <c r="C145" s="8"/>
      <c r="D145" s="26">
        <f t="shared" si="2"/>
        <v>130</v>
      </c>
      <c r="E145" s="33">
        <v>44911</v>
      </c>
      <c r="F145" s="34">
        <v>28960081349</v>
      </c>
      <c r="G145" s="38" t="s">
        <v>62</v>
      </c>
      <c r="H145" s="28">
        <v>11000</v>
      </c>
      <c r="I145" s="27"/>
      <c r="J145" s="20">
        <f t="shared" si="3"/>
        <v>14234077.930000009</v>
      </c>
      <c r="K145" s="8"/>
      <c r="L145" s="8"/>
      <c r="M145" s="8"/>
      <c r="N145" s="8"/>
    </row>
    <row r="146" spans="1:14" s="3" customFormat="1" ht="45.75" customHeight="1">
      <c r="A146" s="8"/>
      <c r="B146" s="8"/>
      <c r="C146" s="8"/>
      <c r="D146" s="26">
        <f aca="true" t="shared" si="4" ref="D146:D193">D145+1</f>
        <v>131</v>
      </c>
      <c r="E146" s="33">
        <v>44911</v>
      </c>
      <c r="F146" s="34">
        <v>28960126167</v>
      </c>
      <c r="G146" s="38" t="s">
        <v>63</v>
      </c>
      <c r="H146" s="28">
        <v>66500</v>
      </c>
      <c r="I146" s="27"/>
      <c r="J146" s="20">
        <f t="shared" si="3"/>
        <v>14167577.930000009</v>
      </c>
      <c r="K146" s="8"/>
      <c r="L146" s="8"/>
      <c r="M146" s="8"/>
      <c r="N146" s="8"/>
    </row>
    <row r="147" spans="1:14" s="3" customFormat="1" ht="45.75" customHeight="1">
      <c r="A147" s="8"/>
      <c r="B147" s="8"/>
      <c r="C147" s="8"/>
      <c r="D147" s="26">
        <f t="shared" si="4"/>
        <v>132</v>
      </c>
      <c r="E147" s="33">
        <v>44911</v>
      </c>
      <c r="F147" s="34">
        <v>28961556092</v>
      </c>
      <c r="G147" s="38" t="s">
        <v>64</v>
      </c>
      <c r="H147" s="28">
        <v>27771.19</v>
      </c>
      <c r="I147" s="27"/>
      <c r="J147" s="20">
        <f t="shared" si="3"/>
        <v>14139806.74000001</v>
      </c>
      <c r="K147" s="8"/>
      <c r="L147" s="8"/>
      <c r="M147" s="8"/>
      <c r="N147" s="8"/>
    </row>
    <row r="148" spans="1:14" s="3" customFormat="1" ht="45.75" customHeight="1">
      <c r="A148" s="8"/>
      <c r="B148" s="8"/>
      <c r="C148" s="8"/>
      <c r="D148" s="26">
        <f t="shared" si="4"/>
        <v>133</v>
      </c>
      <c r="E148" s="33">
        <v>44911</v>
      </c>
      <c r="F148" s="34">
        <v>28961961567</v>
      </c>
      <c r="G148" s="38" t="s">
        <v>65</v>
      </c>
      <c r="H148" s="28">
        <v>72910.15</v>
      </c>
      <c r="I148" s="27"/>
      <c r="J148" s="20">
        <f t="shared" si="3"/>
        <v>14066896.59000001</v>
      </c>
      <c r="K148" s="8"/>
      <c r="L148" s="8"/>
      <c r="M148" s="8"/>
      <c r="N148" s="8"/>
    </row>
    <row r="149" spans="1:14" s="3" customFormat="1" ht="45.75" customHeight="1">
      <c r="A149" s="8"/>
      <c r="B149" s="8"/>
      <c r="C149" s="8"/>
      <c r="D149" s="26">
        <f t="shared" si="4"/>
        <v>134</v>
      </c>
      <c r="E149" s="33">
        <v>44911</v>
      </c>
      <c r="F149" s="36">
        <v>28961994194</v>
      </c>
      <c r="G149" s="38" t="s">
        <v>66</v>
      </c>
      <c r="H149" s="28">
        <v>348876.2</v>
      </c>
      <c r="I149" s="27"/>
      <c r="J149" s="20">
        <f t="shared" si="3"/>
        <v>13718020.39000001</v>
      </c>
      <c r="K149" s="8"/>
      <c r="L149" s="8"/>
      <c r="M149" s="8"/>
      <c r="N149" s="8"/>
    </row>
    <row r="150" spans="1:14" s="3" customFormat="1" ht="45.75" customHeight="1">
      <c r="A150" s="8"/>
      <c r="B150" s="8"/>
      <c r="C150" s="8"/>
      <c r="D150" s="26">
        <f t="shared" si="4"/>
        <v>135</v>
      </c>
      <c r="E150" s="33">
        <v>44911</v>
      </c>
      <c r="F150" s="34">
        <v>28962732323</v>
      </c>
      <c r="G150" s="38" t="s">
        <v>67</v>
      </c>
      <c r="H150" s="28">
        <v>38000</v>
      </c>
      <c r="I150" s="27"/>
      <c r="J150" s="20">
        <f t="shared" si="3"/>
        <v>13680020.39000001</v>
      </c>
      <c r="K150" s="8"/>
      <c r="L150" s="8"/>
      <c r="M150" s="8"/>
      <c r="N150" s="8"/>
    </row>
    <row r="151" spans="1:14" s="3" customFormat="1" ht="45.75" customHeight="1">
      <c r="A151" s="8"/>
      <c r="B151" s="8"/>
      <c r="C151" s="8"/>
      <c r="D151" s="26">
        <f t="shared" si="4"/>
        <v>136</v>
      </c>
      <c r="E151" s="33">
        <v>44911</v>
      </c>
      <c r="F151" s="34">
        <v>28963617335</v>
      </c>
      <c r="G151" s="38" t="s">
        <v>68</v>
      </c>
      <c r="H151" s="28">
        <v>277175.98</v>
      </c>
      <c r="I151" s="27"/>
      <c r="J151" s="20">
        <f aca="true" t="shared" si="5" ref="J151:J193">SUM(J150-H151)</f>
        <v>13402844.41000001</v>
      </c>
      <c r="K151" s="8"/>
      <c r="L151" s="8"/>
      <c r="M151" s="8"/>
      <c r="N151" s="8"/>
    </row>
    <row r="152" spans="1:14" s="3" customFormat="1" ht="45.75" customHeight="1">
      <c r="A152" s="8"/>
      <c r="B152" s="8"/>
      <c r="C152" s="8"/>
      <c r="D152" s="26">
        <f t="shared" si="4"/>
        <v>137</v>
      </c>
      <c r="E152" s="33">
        <v>44914</v>
      </c>
      <c r="F152" s="34">
        <v>28991909105</v>
      </c>
      <c r="G152" s="38" t="s">
        <v>69</v>
      </c>
      <c r="H152" s="28">
        <v>227242.85</v>
      </c>
      <c r="I152" s="27"/>
      <c r="J152" s="20">
        <f t="shared" si="5"/>
        <v>13175601.56000001</v>
      </c>
      <c r="K152" s="8"/>
      <c r="L152" s="8"/>
      <c r="M152" s="8"/>
      <c r="N152" s="8"/>
    </row>
    <row r="153" spans="1:14" s="3" customFormat="1" ht="45.75" customHeight="1">
      <c r="A153" s="8"/>
      <c r="B153" s="8"/>
      <c r="C153" s="8"/>
      <c r="D153" s="26">
        <f t="shared" si="4"/>
        <v>138</v>
      </c>
      <c r="E153" s="33">
        <v>44907</v>
      </c>
      <c r="F153" s="34">
        <v>2891942142</v>
      </c>
      <c r="G153" s="38" t="s">
        <v>70</v>
      </c>
      <c r="H153" s="28">
        <v>430046.56999999995</v>
      </c>
      <c r="I153" s="27"/>
      <c r="J153" s="20">
        <f t="shared" si="5"/>
        <v>12745554.99000001</v>
      </c>
      <c r="K153" s="8"/>
      <c r="L153" s="8"/>
      <c r="M153" s="8"/>
      <c r="N153" s="8"/>
    </row>
    <row r="154" spans="1:14" s="3" customFormat="1" ht="45.75" customHeight="1">
      <c r="A154" s="8"/>
      <c r="B154" s="8"/>
      <c r="C154" s="8"/>
      <c r="D154" s="26">
        <f t="shared" si="4"/>
        <v>139</v>
      </c>
      <c r="E154" s="33">
        <v>44914</v>
      </c>
      <c r="F154" s="34">
        <v>28991977419</v>
      </c>
      <c r="G154" s="38" t="s">
        <v>71</v>
      </c>
      <c r="H154" s="28">
        <v>85814.64</v>
      </c>
      <c r="I154" s="27"/>
      <c r="J154" s="20">
        <f t="shared" si="5"/>
        <v>12659740.350000009</v>
      </c>
      <c r="K154" s="8"/>
      <c r="L154" s="8"/>
      <c r="M154" s="8"/>
      <c r="N154" s="8"/>
    </row>
    <row r="155" spans="1:14" s="3" customFormat="1" ht="45.75" customHeight="1">
      <c r="A155" s="8"/>
      <c r="B155" s="8"/>
      <c r="C155" s="8"/>
      <c r="D155" s="26">
        <f t="shared" si="4"/>
        <v>140</v>
      </c>
      <c r="E155" s="33">
        <v>44914</v>
      </c>
      <c r="F155" s="34">
        <v>28992019556</v>
      </c>
      <c r="G155" s="38" t="s">
        <v>72</v>
      </c>
      <c r="H155" s="28">
        <v>354796.65</v>
      </c>
      <c r="I155" s="27"/>
      <c r="J155" s="20">
        <f t="shared" si="5"/>
        <v>12304943.700000009</v>
      </c>
      <c r="K155" s="8"/>
      <c r="L155" s="8"/>
      <c r="M155" s="8"/>
      <c r="N155" s="8"/>
    </row>
    <row r="156" spans="1:14" s="3" customFormat="1" ht="45.75" customHeight="1">
      <c r="A156" s="8"/>
      <c r="B156" s="8"/>
      <c r="C156" s="8"/>
      <c r="D156" s="26">
        <f t="shared" si="4"/>
        <v>141</v>
      </c>
      <c r="E156" s="33">
        <v>44914</v>
      </c>
      <c r="F156" s="34">
        <v>28992101668</v>
      </c>
      <c r="G156" s="38" t="s">
        <v>73</v>
      </c>
      <c r="H156" s="28">
        <v>193024</v>
      </c>
      <c r="I156" s="27"/>
      <c r="J156" s="20">
        <f t="shared" si="5"/>
        <v>12111919.700000009</v>
      </c>
      <c r="K156" s="8"/>
      <c r="L156" s="8"/>
      <c r="M156" s="8"/>
      <c r="N156" s="8"/>
    </row>
    <row r="157" spans="1:14" s="3" customFormat="1" ht="45.75" customHeight="1">
      <c r="A157" s="8"/>
      <c r="B157" s="8"/>
      <c r="C157" s="8"/>
      <c r="D157" s="26">
        <f t="shared" si="4"/>
        <v>142</v>
      </c>
      <c r="E157" s="33">
        <v>44915</v>
      </c>
      <c r="F157" s="34">
        <v>29003347423</v>
      </c>
      <c r="G157" s="38" t="s">
        <v>74</v>
      </c>
      <c r="H157" s="28">
        <v>38070.94</v>
      </c>
      <c r="I157" s="27"/>
      <c r="J157" s="20">
        <f t="shared" si="5"/>
        <v>12073848.76000001</v>
      </c>
      <c r="K157" s="8"/>
      <c r="L157" s="8"/>
      <c r="M157" s="8"/>
      <c r="N157" s="8"/>
    </row>
    <row r="158" spans="1:14" s="3" customFormat="1" ht="45.75" customHeight="1">
      <c r="A158" s="8"/>
      <c r="B158" s="8"/>
      <c r="C158" s="8"/>
      <c r="D158" s="26">
        <f t="shared" si="4"/>
        <v>143</v>
      </c>
      <c r="E158" s="33">
        <v>44916</v>
      </c>
      <c r="F158" s="34">
        <v>29016259644</v>
      </c>
      <c r="G158" s="38" t="s">
        <v>75</v>
      </c>
      <c r="H158" s="28">
        <v>192904</v>
      </c>
      <c r="I158" s="27"/>
      <c r="J158" s="20">
        <f t="shared" si="5"/>
        <v>11880944.76000001</v>
      </c>
      <c r="K158" s="8"/>
      <c r="L158" s="8"/>
      <c r="M158" s="8"/>
      <c r="N158" s="8"/>
    </row>
    <row r="159" spans="1:14" s="3" customFormat="1" ht="45.75" customHeight="1">
      <c r="A159" s="8"/>
      <c r="B159" s="8"/>
      <c r="C159" s="8"/>
      <c r="D159" s="26">
        <f t="shared" si="4"/>
        <v>144</v>
      </c>
      <c r="E159" s="33">
        <v>44912</v>
      </c>
      <c r="F159" s="37" t="s">
        <v>22</v>
      </c>
      <c r="G159" s="38" t="s">
        <v>76</v>
      </c>
      <c r="H159" s="28">
        <v>1129174.69</v>
      </c>
      <c r="I159" s="27"/>
      <c r="J159" s="20">
        <f t="shared" si="5"/>
        <v>10751770.07000001</v>
      </c>
      <c r="K159" s="8"/>
      <c r="L159" s="8"/>
      <c r="M159" s="8"/>
      <c r="N159" s="8"/>
    </row>
    <row r="160" spans="1:14" s="3" customFormat="1" ht="45.75" customHeight="1">
      <c r="A160" s="8"/>
      <c r="B160" s="8"/>
      <c r="C160" s="8"/>
      <c r="D160" s="26">
        <f t="shared" si="4"/>
        <v>145</v>
      </c>
      <c r="E160" s="33">
        <v>44916</v>
      </c>
      <c r="F160" s="34">
        <v>29019526177</v>
      </c>
      <c r="G160" s="38" t="s">
        <v>77</v>
      </c>
      <c r="H160" s="28">
        <v>69853.92</v>
      </c>
      <c r="I160" s="27"/>
      <c r="J160" s="20">
        <f t="shared" si="5"/>
        <v>10681916.15000001</v>
      </c>
      <c r="K160" s="8"/>
      <c r="L160" s="8"/>
      <c r="M160" s="8"/>
      <c r="N160" s="8"/>
    </row>
    <row r="161" spans="1:14" s="3" customFormat="1" ht="45.75" customHeight="1">
      <c r="A161" s="8"/>
      <c r="B161" s="8"/>
      <c r="C161" s="8"/>
      <c r="D161" s="26">
        <f t="shared" si="4"/>
        <v>146</v>
      </c>
      <c r="E161" s="33">
        <v>44917</v>
      </c>
      <c r="F161" s="34">
        <v>29035478795</v>
      </c>
      <c r="G161" s="38" t="s">
        <v>78</v>
      </c>
      <c r="H161" s="28">
        <v>71656.81</v>
      </c>
      <c r="I161" s="27"/>
      <c r="J161" s="20">
        <f t="shared" si="5"/>
        <v>10610259.34000001</v>
      </c>
      <c r="K161" s="8"/>
      <c r="L161" s="8"/>
      <c r="M161" s="8"/>
      <c r="N161" s="8"/>
    </row>
    <row r="162" spans="1:14" s="3" customFormat="1" ht="45.75" customHeight="1">
      <c r="A162" s="8"/>
      <c r="B162" s="8"/>
      <c r="C162" s="8"/>
      <c r="D162" s="26">
        <f t="shared" si="4"/>
        <v>147</v>
      </c>
      <c r="E162" s="33">
        <v>44921</v>
      </c>
      <c r="F162" s="34"/>
      <c r="G162" s="38" t="s">
        <v>79</v>
      </c>
      <c r="H162" s="28">
        <v>49240.6745</v>
      </c>
      <c r="I162" s="27"/>
      <c r="J162" s="20">
        <f t="shared" si="5"/>
        <v>10561018.66550001</v>
      </c>
      <c r="K162" s="8"/>
      <c r="L162" s="8"/>
      <c r="M162" s="8"/>
      <c r="N162" s="8"/>
    </row>
    <row r="163" spans="1:14" s="3" customFormat="1" ht="45.75" customHeight="1">
      <c r="A163" s="8"/>
      <c r="B163" s="8"/>
      <c r="C163" s="8"/>
      <c r="D163" s="26">
        <f t="shared" si="4"/>
        <v>148</v>
      </c>
      <c r="E163" s="33">
        <v>44921</v>
      </c>
      <c r="F163" s="34"/>
      <c r="G163" s="38" t="s">
        <v>80</v>
      </c>
      <c r="H163" s="28">
        <v>210520</v>
      </c>
      <c r="I163" s="27"/>
      <c r="J163" s="20">
        <f t="shared" si="5"/>
        <v>10350498.66550001</v>
      </c>
      <c r="K163" s="8"/>
      <c r="L163" s="8"/>
      <c r="M163" s="8"/>
      <c r="N163" s="8"/>
    </row>
    <row r="164" spans="1:14" s="3" customFormat="1" ht="45.75" customHeight="1">
      <c r="A164" s="8"/>
      <c r="B164" s="8"/>
      <c r="C164" s="8"/>
      <c r="D164" s="26">
        <f t="shared" si="4"/>
        <v>149</v>
      </c>
      <c r="E164" s="33">
        <v>44921</v>
      </c>
      <c r="F164" s="34"/>
      <c r="G164" s="38" t="s">
        <v>81</v>
      </c>
      <c r="H164" s="28">
        <v>149207.25</v>
      </c>
      <c r="I164" s="27"/>
      <c r="J164" s="20">
        <f t="shared" si="5"/>
        <v>10201291.41550001</v>
      </c>
      <c r="K164" s="8"/>
      <c r="L164" s="8"/>
      <c r="M164" s="8"/>
      <c r="N164" s="8"/>
    </row>
    <row r="165" spans="1:14" s="3" customFormat="1" ht="45.75" customHeight="1">
      <c r="A165" s="8"/>
      <c r="B165" s="8"/>
      <c r="C165" s="8"/>
      <c r="D165" s="26">
        <f t="shared" si="4"/>
        <v>150</v>
      </c>
      <c r="E165" s="33">
        <v>44922</v>
      </c>
      <c r="F165" s="34">
        <v>29092837351</v>
      </c>
      <c r="G165" s="38" t="s">
        <v>82</v>
      </c>
      <c r="H165" s="28">
        <v>108927</v>
      </c>
      <c r="I165" s="27"/>
      <c r="J165" s="20">
        <f t="shared" si="5"/>
        <v>10092364.41550001</v>
      </c>
      <c r="K165" s="8"/>
      <c r="L165" s="8"/>
      <c r="M165" s="8"/>
      <c r="N165" s="8"/>
    </row>
    <row r="166" spans="1:14" s="3" customFormat="1" ht="45.75" customHeight="1">
      <c r="A166" s="8"/>
      <c r="B166" s="8"/>
      <c r="C166" s="8"/>
      <c r="D166" s="26">
        <f t="shared" si="4"/>
        <v>151</v>
      </c>
      <c r="E166" s="33">
        <v>44921</v>
      </c>
      <c r="F166" s="34"/>
      <c r="G166" s="38" t="s">
        <v>83</v>
      </c>
      <c r="H166" s="28">
        <v>269800</v>
      </c>
      <c r="I166" s="27"/>
      <c r="J166" s="20">
        <f t="shared" si="5"/>
        <v>9822564.41550001</v>
      </c>
      <c r="K166" s="8"/>
      <c r="L166" s="8"/>
      <c r="M166" s="8"/>
      <c r="N166" s="8"/>
    </row>
    <row r="167" spans="1:14" s="3" customFormat="1" ht="45.75" customHeight="1">
      <c r="A167" s="8"/>
      <c r="B167" s="8"/>
      <c r="C167" s="8"/>
      <c r="D167" s="26">
        <f t="shared" si="4"/>
        <v>152</v>
      </c>
      <c r="E167" s="33">
        <v>44921</v>
      </c>
      <c r="F167" s="34">
        <v>29081409907</v>
      </c>
      <c r="G167" s="38" t="s">
        <v>84</v>
      </c>
      <c r="H167" s="28">
        <v>127309.00399999999</v>
      </c>
      <c r="I167" s="27"/>
      <c r="J167" s="20">
        <f t="shared" si="5"/>
        <v>9695255.411500009</v>
      </c>
      <c r="K167" s="8"/>
      <c r="L167" s="8"/>
      <c r="M167" s="8"/>
      <c r="N167" s="8"/>
    </row>
    <row r="168" spans="1:14" s="3" customFormat="1" ht="45.75" customHeight="1">
      <c r="A168" s="8"/>
      <c r="B168" s="8"/>
      <c r="C168" s="8"/>
      <c r="D168" s="26">
        <f t="shared" si="4"/>
        <v>153</v>
      </c>
      <c r="E168" s="33">
        <v>44922</v>
      </c>
      <c r="F168" s="34">
        <v>29094188343</v>
      </c>
      <c r="G168" s="38" t="s">
        <v>85</v>
      </c>
      <c r="H168" s="28">
        <v>196671.13</v>
      </c>
      <c r="I168" s="27"/>
      <c r="J168" s="20">
        <f t="shared" si="5"/>
        <v>9498584.281500008</v>
      </c>
      <c r="K168" s="8"/>
      <c r="L168" s="8"/>
      <c r="M168" s="8"/>
      <c r="N168" s="8"/>
    </row>
    <row r="169" spans="1:14" s="3" customFormat="1" ht="45.75" customHeight="1">
      <c r="A169" s="8"/>
      <c r="B169" s="8"/>
      <c r="C169" s="8"/>
      <c r="D169" s="26">
        <f t="shared" si="4"/>
        <v>154</v>
      </c>
      <c r="E169" s="33">
        <v>44921</v>
      </c>
      <c r="F169" s="34"/>
      <c r="G169" s="38" t="s">
        <v>86</v>
      </c>
      <c r="H169" s="28">
        <v>228000</v>
      </c>
      <c r="I169" s="27"/>
      <c r="J169" s="20">
        <f t="shared" si="5"/>
        <v>9270584.281500008</v>
      </c>
      <c r="K169" s="8"/>
      <c r="L169" s="8"/>
      <c r="M169" s="8"/>
      <c r="N169" s="8"/>
    </row>
    <row r="170" spans="1:14" s="3" customFormat="1" ht="45.75" customHeight="1">
      <c r="A170" s="8"/>
      <c r="B170" s="8"/>
      <c r="C170" s="8"/>
      <c r="D170" s="26">
        <f t="shared" si="4"/>
        <v>155</v>
      </c>
      <c r="E170" s="33">
        <v>44921</v>
      </c>
      <c r="F170" s="34"/>
      <c r="G170" s="38" t="s">
        <v>87</v>
      </c>
      <c r="H170" s="28">
        <v>209214.7</v>
      </c>
      <c r="I170" s="27"/>
      <c r="J170" s="20">
        <f t="shared" si="5"/>
        <v>9061369.581500009</v>
      </c>
      <c r="K170" s="8"/>
      <c r="L170" s="8"/>
      <c r="M170" s="8"/>
      <c r="N170" s="8"/>
    </row>
    <row r="171" spans="1:14" s="3" customFormat="1" ht="45.75" customHeight="1">
      <c r="A171" s="8"/>
      <c r="B171" s="8"/>
      <c r="C171" s="8"/>
      <c r="D171" s="26">
        <f t="shared" si="4"/>
        <v>156</v>
      </c>
      <c r="E171" s="33">
        <v>44921</v>
      </c>
      <c r="F171" s="34"/>
      <c r="G171" s="38" t="s">
        <v>88</v>
      </c>
      <c r="H171" s="28">
        <v>116284.95999999999</v>
      </c>
      <c r="I171" s="27"/>
      <c r="J171" s="20">
        <f t="shared" si="5"/>
        <v>8945084.621500008</v>
      </c>
      <c r="K171" s="8"/>
      <c r="L171" s="8"/>
      <c r="M171" s="8"/>
      <c r="N171" s="8"/>
    </row>
    <row r="172" spans="1:14" s="3" customFormat="1" ht="45.75" customHeight="1">
      <c r="A172" s="8"/>
      <c r="B172" s="8"/>
      <c r="C172" s="8"/>
      <c r="D172" s="26">
        <f t="shared" si="4"/>
        <v>157</v>
      </c>
      <c r="E172" s="33">
        <v>44922</v>
      </c>
      <c r="F172" s="34">
        <v>29094302577</v>
      </c>
      <c r="G172" s="38" t="s">
        <v>89</v>
      </c>
      <c r="H172" s="28">
        <v>160193.41999999998</v>
      </c>
      <c r="I172" s="27"/>
      <c r="J172" s="20">
        <f t="shared" si="5"/>
        <v>8784891.201500008</v>
      </c>
      <c r="K172" s="8"/>
      <c r="L172" s="8"/>
      <c r="M172" s="8"/>
      <c r="N172" s="8"/>
    </row>
    <row r="173" spans="1:14" s="3" customFormat="1" ht="45.75" customHeight="1">
      <c r="A173" s="8"/>
      <c r="B173" s="8"/>
      <c r="C173" s="8"/>
      <c r="D173" s="26">
        <f t="shared" si="4"/>
        <v>158</v>
      </c>
      <c r="E173" s="33">
        <v>44921</v>
      </c>
      <c r="F173" s="34"/>
      <c r="G173" s="38" t="s">
        <v>90</v>
      </c>
      <c r="H173" s="28">
        <v>198721</v>
      </c>
      <c r="I173" s="27"/>
      <c r="J173" s="20">
        <f t="shared" si="5"/>
        <v>8586170.201500008</v>
      </c>
      <c r="K173" s="8"/>
      <c r="L173" s="8"/>
      <c r="M173" s="8"/>
      <c r="N173" s="8"/>
    </row>
    <row r="174" spans="1:14" s="3" customFormat="1" ht="45.75" customHeight="1">
      <c r="A174" s="8"/>
      <c r="B174" s="8"/>
      <c r="C174" s="8"/>
      <c r="D174" s="26">
        <f t="shared" si="4"/>
        <v>159</v>
      </c>
      <c r="E174" s="33">
        <v>44922</v>
      </c>
      <c r="F174" s="34">
        <v>29094488479</v>
      </c>
      <c r="G174" s="38" t="s">
        <v>91</v>
      </c>
      <c r="H174" s="28">
        <v>255984.67449999996</v>
      </c>
      <c r="I174" s="27"/>
      <c r="J174" s="20">
        <f t="shared" si="5"/>
        <v>8330185.527000008</v>
      </c>
      <c r="K174" s="8"/>
      <c r="L174" s="8"/>
      <c r="M174" s="8"/>
      <c r="N174" s="8"/>
    </row>
    <row r="175" spans="1:14" s="3" customFormat="1" ht="45.75" customHeight="1">
      <c r="A175" s="8"/>
      <c r="B175" s="8"/>
      <c r="C175" s="8"/>
      <c r="D175" s="26">
        <f t="shared" si="4"/>
        <v>160</v>
      </c>
      <c r="E175" s="33">
        <v>44922</v>
      </c>
      <c r="F175" s="34">
        <v>20978641</v>
      </c>
      <c r="G175" s="38" t="s">
        <v>92</v>
      </c>
      <c r="H175" s="28">
        <v>149669.55</v>
      </c>
      <c r="I175" s="27"/>
      <c r="J175" s="20">
        <f t="shared" si="5"/>
        <v>8180515.977000008</v>
      </c>
      <c r="K175" s="8"/>
      <c r="L175" s="8"/>
      <c r="M175" s="8"/>
      <c r="N175" s="8"/>
    </row>
    <row r="176" spans="1:14" s="3" customFormat="1" ht="45.75" customHeight="1">
      <c r="A176" s="8"/>
      <c r="B176" s="8"/>
      <c r="C176" s="8"/>
      <c r="D176" s="26">
        <f t="shared" si="4"/>
        <v>161</v>
      </c>
      <c r="E176" s="33">
        <v>44922</v>
      </c>
      <c r="F176" s="34">
        <v>29092504925</v>
      </c>
      <c r="G176" s="38" t="s">
        <v>93</v>
      </c>
      <c r="H176" s="28">
        <v>349003.225</v>
      </c>
      <c r="I176" s="27"/>
      <c r="J176" s="20">
        <f t="shared" si="5"/>
        <v>7831512.752000009</v>
      </c>
      <c r="K176" s="8"/>
      <c r="L176" s="8"/>
      <c r="M176" s="8"/>
      <c r="N176" s="8"/>
    </row>
    <row r="177" spans="1:14" s="3" customFormat="1" ht="45.75" customHeight="1">
      <c r="A177" s="8"/>
      <c r="B177" s="8"/>
      <c r="C177" s="8"/>
      <c r="D177" s="26">
        <f t="shared" si="4"/>
        <v>162</v>
      </c>
      <c r="E177" s="33">
        <v>44922</v>
      </c>
      <c r="F177" s="34"/>
      <c r="G177" s="38" t="s">
        <v>94</v>
      </c>
      <c r="H177" s="28">
        <v>357919.3</v>
      </c>
      <c r="I177" s="27"/>
      <c r="J177" s="20">
        <f t="shared" si="5"/>
        <v>7473593.452000009</v>
      </c>
      <c r="K177" s="8"/>
      <c r="L177" s="8"/>
      <c r="M177" s="8"/>
      <c r="N177" s="8"/>
    </row>
    <row r="178" spans="1:14" s="3" customFormat="1" ht="45.75" customHeight="1">
      <c r="A178" s="8"/>
      <c r="B178" s="8"/>
      <c r="C178" s="8"/>
      <c r="D178" s="26">
        <f t="shared" si="4"/>
        <v>163</v>
      </c>
      <c r="E178" s="33">
        <v>44922</v>
      </c>
      <c r="F178" s="34">
        <v>29093347704</v>
      </c>
      <c r="G178" s="38" t="s">
        <v>95</v>
      </c>
      <c r="H178" s="28">
        <v>258819.425</v>
      </c>
      <c r="I178" s="27"/>
      <c r="J178" s="20">
        <f t="shared" si="5"/>
        <v>7214774.027000009</v>
      </c>
      <c r="K178" s="8"/>
      <c r="L178" s="8"/>
      <c r="M178" s="8"/>
      <c r="N178" s="8"/>
    </row>
    <row r="179" spans="1:14" s="3" customFormat="1" ht="45.75" customHeight="1">
      <c r="A179" s="8"/>
      <c r="B179" s="8"/>
      <c r="C179" s="8"/>
      <c r="D179" s="26">
        <f t="shared" si="4"/>
        <v>164</v>
      </c>
      <c r="E179" s="33">
        <v>44922</v>
      </c>
      <c r="F179" s="34"/>
      <c r="G179" s="38" t="s">
        <v>96</v>
      </c>
      <c r="H179" s="28">
        <v>22800</v>
      </c>
      <c r="I179" s="27"/>
      <c r="J179" s="20">
        <f t="shared" si="5"/>
        <v>7191974.027000009</v>
      </c>
      <c r="K179" s="8"/>
      <c r="L179" s="8"/>
      <c r="M179" s="8"/>
      <c r="N179" s="8"/>
    </row>
    <row r="180" spans="1:14" s="3" customFormat="1" ht="45.75" customHeight="1">
      <c r="A180" s="8"/>
      <c r="B180" s="8"/>
      <c r="C180" s="8"/>
      <c r="D180" s="26">
        <f t="shared" si="4"/>
        <v>165</v>
      </c>
      <c r="E180" s="33">
        <v>44922</v>
      </c>
      <c r="F180" s="34"/>
      <c r="G180" s="38" t="s">
        <v>97</v>
      </c>
      <c r="H180" s="28">
        <v>47460</v>
      </c>
      <c r="I180" s="27"/>
      <c r="J180" s="20">
        <f t="shared" si="5"/>
        <v>7144514.027000009</v>
      </c>
      <c r="K180" s="8"/>
      <c r="L180" s="8"/>
      <c r="M180" s="8"/>
      <c r="N180" s="8"/>
    </row>
    <row r="181" spans="1:14" s="3" customFormat="1" ht="45.75" customHeight="1">
      <c r="A181" s="8"/>
      <c r="B181" s="8"/>
      <c r="C181" s="8"/>
      <c r="D181" s="26">
        <f t="shared" si="4"/>
        <v>166</v>
      </c>
      <c r="E181" s="33">
        <v>44922</v>
      </c>
      <c r="F181" s="34">
        <v>29092759192</v>
      </c>
      <c r="G181" s="38" t="s">
        <v>98</v>
      </c>
      <c r="H181" s="28">
        <v>478265.15</v>
      </c>
      <c r="I181" s="27"/>
      <c r="J181" s="20">
        <f t="shared" si="5"/>
        <v>6666248.877000009</v>
      </c>
      <c r="K181" s="8"/>
      <c r="L181" s="8"/>
      <c r="M181" s="8"/>
      <c r="N181" s="8"/>
    </row>
    <row r="182" spans="1:14" s="3" customFormat="1" ht="45.75" customHeight="1">
      <c r="A182" s="8"/>
      <c r="B182" s="8"/>
      <c r="C182" s="8"/>
      <c r="D182" s="26">
        <f t="shared" si="4"/>
        <v>167</v>
      </c>
      <c r="E182" s="33">
        <v>44921</v>
      </c>
      <c r="F182" s="34">
        <v>29045211477</v>
      </c>
      <c r="G182" s="38" t="s">
        <v>99</v>
      </c>
      <c r="H182" s="28">
        <v>17216</v>
      </c>
      <c r="I182" s="27"/>
      <c r="J182" s="20">
        <f t="shared" si="5"/>
        <v>6649032.877000009</v>
      </c>
      <c r="K182" s="8"/>
      <c r="L182" s="8"/>
      <c r="M182" s="8"/>
      <c r="N182" s="8"/>
    </row>
    <row r="183" spans="1:14" s="3" customFormat="1" ht="45.75" customHeight="1">
      <c r="A183" s="8"/>
      <c r="B183" s="8"/>
      <c r="C183" s="8"/>
      <c r="D183" s="26">
        <f t="shared" si="4"/>
        <v>168</v>
      </c>
      <c r="E183" s="33">
        <v>44922</v>
      </c>
      <c r="F183" s="34">
        <v>29093498006</v>
      </c>
      <c r="G183" s="38" t="s">
        <v>100</v>
      </c>
      <c r="H183" s="28">
        <v>95000</v>
      </c>
      <c r="I183" s="27"/>
      <c r="J183" s="20">
        <f t="shared" si="5"/>
        <v>6554032.877000009</v>
      </c>
      <c r="K183" s="8"/>
      <c r="L183" s="8"/>
      <c r="M183" s="8"/>
      <c r="N183" s="8"/>
    </row>
    <row r="184" spans="1:14" s="3" customFormat="1" ht="45.75" customHeight="1">
      <c r="A184" s="8"/>
      <c r="B184" s="8"/>
      <c r="C184" s="8"/>
      <c r="D184" s="26">
        <f t="shared" si="4"/>
        <v>169</v>
      </c>
      <c r="E184" s="33">
        <v>44922</v>
      </c>
      <c r="F184" s="34">
        <v>29092787748</v>
      </c>
      <c r="G184" s="38" t="s">
        <v>101</v>
      </c>
      <c r="H184" s="28">
        <v>609251.8</v>
      </c>
      <c r="I184" s="27"/>
      <c r="J184" s="20">
        <f t="shared" si="5"/>
        <v>5944781.077000009</v>
      </c>
      <c r="K184" s="8"/>
      <c r="L184" s="8"/>
      <c r="M184" s="8"/>
      <c r="N184" s="8"/>
    </row>
    <row r="185" spans="1:14" s="3" customFormat="1" ht="45.75" customHeight="1">
      <c r="A185" s="8"/>
      <c r="B185" s="8"/>
      <c r="C185" s="8"/>
      <c r="D185" s="26">
        <f t="shared" si="4"/>
        <v>170</v>
      </c>
      <c r="E185" s="33">
        <v>44922</v>
      </c>
      <c r="F185" s="34">
        <v>29094259649</v>
      </c>
      <c r="G185" s="38" t="s">
        <v>102</v>
      </c>
      <c r="H185" s="28">
        <v>304665</v>
      </c>
      <c r="I185" s="27"/>
      <c r="J185" s="20">
        <f t="shared" si="5"/>
        <v>5640116.077000009</v>
      </c>
      <c r="K185" s="8"/>
      <c r="L185" s="8"/>
      <c r="M185" s="8"/>
      <c r="N185" s="8"/>
    </row>
    <row r="186" spans="1:14" s="3" customFormat="1" ht="45.75" customHeight="1">
      <c r="A186" s="8"/>
      <c r="B186" s="8"/>
      <c r="C186" s="8"/>
      <c r="D186" s="26">
        <f t="shared" si="4"/>
        <v>171</v>
      </c>
      <c r="E186" s="33">
        <v>44922</v>
      </c>
      <c r="F186" s="34">
        <v>29094347895</v>
      </c>
      <c r="G186" s="38" t="s">
        <v>103</v>
      </c>
      <c r="H186" s="28">
        <v>570666.45</v>
      </c>
      <c r="I186" s="27"/>
      <c r="J186" s="20">
        <f t="shared" si="5"/>
        <v>5069449.627000009</v>
      </c>
      <c r="K186" s="8"/>
      <c r="L186" s="8"/>
      <c r="M186" s="8"/>
      <c r="N186" s="8"/>
    </row>
    <row r="187" spans="1:14" s="3" customFormat="1" ht="45.75" customHeight="1">
      <c r="A187" s="8"/>
      <c r="B187" s="8"/>
      <c r="C187" s="8"/>
      <c r="D187" s="26">
        <f t="shared" si="4"/>
        <v>172</v>
      </c>
      <c r="E187" s="33">
        <v>44922</v>
      </c>
      <c r="F187" s="34">
        <v>29094411890</v>
      </c>
      <c r="G187" s="38" t="s">
        <v>104</v>
      </c>
      <c r="H187" s="28">
        <v>572526.75</v>
      </c>
      <c r="I187" s="27"/>
      <c r="J187" s="20">
        <f t="shared" si="5"/>
        <v>4496922.877000009</v>
      </c>
      <c r="K187" s="8"/>
      <c r="L187" s="8"/>
      <c r="M187" s="8"/>
      <c r="N187" s="8"/>
    </row>
    <row r="188" spans="1:14" s="3" customFormat="1" ht="45.75" customHeight="1">
      <c r="A188" s="8"/>
      <c r="B188" s="8"/>
      <c r="C188" s="8"/>
      <c r="D188" s="26">
        <f t="shared" si="4"/>
        <v>173</v>
      </c>
      <c r="E188" s="33">
        <v>44922</v>
      </c>
      <c r="F188" s="34">
        <v>29094639395</v>
      </c>
      <c r="G188" s="38" t="s">
        <v>105</v>
      </c>
      <c r="H188" s="28">
        <v>33180</v>
      </c>
      <c r="I188" s="27"/>
      <c r="J188" s="20">
        <f t="shared" si="5"/>
        <v>4463742.877000009</v>
      </c>
      <c r="K188" s="8"/>
      <c r="L188" s="8"/>
      <c r="M188" s="8"/>
      <c r="N188" s="8"/>
    </row>
    <row r="189" spans="1:14" s="3" customFormat="1" ht="45.75" customHeight="1">
      <c r="A189" s="8"/>
      <c r="B189" s="8"/>
      <c r="C189" s="8"/>
      <c r="D189" s="26">
        <f t="shared" si="4"/>
        <v>174</v>
      </c>
      <c r="E189" s="33">
        <v>44922</v>
      </c>
      <c r="F189" s="34">
        <v>29094527995</v>
      </c>
      <c r="G189" s="38" t="s">
        <v>106</v>
      </c>
      <c r="H189" s="28">
        <v>271329.17</v>
      </c>
      <c r="I189" s="27"/>
      <c r="J189" s="20">
        <f t="shared" si="5"/>
        <v>4192413.707000009</v>
      </c>
      <c r="K189" s="8"/>
      <c r="L189" s="8"/>
      <c r="M189" s="8"/>
      <c r="N189" s="8"/>
    </row>
    <row r="190" spans="1:14" s="3" customFormat="1" ht="45.75" customHeight="1">
      <c r="A190" s="8"/>
      <c r="B190" s="8"/>
      <c r="C190" s="8"/>
      <c r="D190" s="26">
        <f t="shared" si="4"/>
        <v>175</v>
      </c>
      <c r="E190" s="33">
        <v>44923</v>
      </c>
      <c r="F190" s="34"/>
      <c r="G190" s="38" t="s">
        <v>107</v>
      </c>
      <c r="H190" s="28">
        <v>1158966.66</v>
      </c>
      <c r="I190" s="27"/>
      <c r="J190" s="20">
        <f t="shared" si="5"/>
        <v>3033447.0470000086</v>
      </c>
      <c r="K190" s="8"/>
      <c r="L190" s="8"/>
      <c r="M190" s="8"/>
      <c r="N190" s="8"/>
    </row>
    <row r="191" spans="1:14" s="3" customFormat="1" ht="45.75" customHeight="1">
      <c r="A191" s="8"/>
      <c r="B191" s="8"/>
      <c r="C191" s="8"/>
      <c r="D191" s="26">
        <f t="shared" si="4"/>
        <v>176</v>
      </c>
      <c r="E191" s="33">
        <v>44924</v>
      </c>
      <c r="F191" s="34">
        <v>2911775997</v>
      </c>
      <c r="G191" s="38" t="s">
        <v>108</v>
      </c>
      <c r="H191" s="28">
        <v>190000</v>
      </c>
      <c r="I191" s="27"/>
      <c r="J191" s="20">
        <f t="shared" si="5"/>
        <v>2843447.0470000086</v>
      </c>
      <c r="K191" s="8"/>
      <c r="L191" s="8"/>
      <c r="M191" s="8"/>
      <c r="N191" s="8"/>
    </row>
    <row r="192" spans="1:14" s="3" customFormat="1" ht="45.75" customHeight="1">
      <c r="A192" s="8"/>
      <c r="B192" s="8"/>
      <c r="C192" s="8"/>
      <c r="D192" s="26">
        <f t="shared" si="4"/>
        <v>177</v>
      </c>
      <c r="E192" s="33">
        <v>44924</v>
      </c>
      <c r="F192" s="34">
        <v>29115585298</v>
      </c>
      <c r="G192" s="38" t="s">
        <v>109</v>
      </c>
      <c r="H192" s="28">
        <v>84390.89</v>
      </c>
      <c r="I192" s="27"/>
      <c r="J192" s="20">
        <f t="shared" si="5"/>
        <v>2759056.1570000085</v>
      </c>
      <c r="K192" s="8"/>
      <c r="L192" s="8"/>
      <c r="M192" s="8"/>
      <c r="N192" s="8"/>
    </row>
    <row r="193" spans="1:14" s="3" customFormat="1" ht="45.75" customHeight="1">
      <c r="A193" s="8"/>
      <c r="B193" s="8"/>
      <c r="C193" s="8"/>
      <c r="D193" s="26">
        <f t="shared" si="4"/>
        <v>178</v>
      </c>
      <c r="E193" s="33">
        <v>44925</v>
      </c>
      <c r="F193" s="34">
        <v>32939</v>
      </c>
      <c r="G193" s="38" t="s">
        <v>41</v>
      </c>
      <c r="H193" s="28">
        <v>625268.81</v>
      </c>
      <c r="I193" s="27"/>
      <c r="J193" s="20">
        <f t="shared" si="5"/>
        <v>2133787.3470000084</v>
      </c>
      <c r="K193" s="8"/>
      <c r="L193" s="8"/>
      <c r="M193" s="8"/>
      <c r="N193" s="8"/>
    </row>
    <row r="194" spans="4:10" s="8" customFormat="1" ht="21.75" customHeight="1">
      <c r="D194" s="21"/>
      <c r="E194" s="29"/>
      <c r="F194" s="29"/>
      <c r="G194" s="23" t="s">
        <v>9</v>
      </c>
      <c r="H194" s="22">
        <f>SUM(H16:H193)</f>
        <v>17706855.203000005</v>
      </c>
      <c r="I194" s="22"/>
      <c r="J194" s="20"/>
    </row>
    <row r="195" spans="4:96" ht="24" customHeight="1">
      <c r="D195" s="5"/>
      <c r="G195" s="5"/>
      <c r="H195" s="9"/>
      <c r="I195" s="9"/>
      <c r="J195" s="9"/>
      <c r="K195" s="14"/>
      <c r="L195" s="14"/>
      <c r="M195" s="14"/>
      <c r="N195" s="14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</row>
    <row r="196" spans="4:96" ht="24" customHeight="1">
      <c r="D196" s="5"/>
      <c r="G196" s="5"/>
      <c r="H196" s="9"/>
      <c r="I196" s="9"/>
      <c r="J196" s="9"/>
      <c r="K196" s="14"/>
      <c r="L196" s="14"/>
      <c r="M196" s="14"/>
      <c r="N196" s="14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</row>
    <row r="197" spans="4:10" ht="24" customHeight="1">
      <c r="D197" s="3" t="s">
        <v>18</v>
      </c>
      <c r="G197" s="3"/>
      <c r="H197" s="4" t="s">
        <v>19</v>
      </c>
      <c r="I197" s="4"/>
      <c r="J197" s="4"/>
    </row>
    <row r="198" spans="4:10" ht="24" customHeight="1">
      <c r="D198" s="7" t="s">
        <v>14</v>
      </c>
      <c r="G198" s="3"/>
      <c r="H198" s="4" t="s">
        <v>16</v>
      </c>
      <c r="I198" s="4"/>
      <c r="J198" s="4"/>
    </row>
    <row r="199" spans="4:10" ht="24" customHeight="1">
      <c r="D199" s="7" t="s">
        <v>15</v>
      </c>
      <c r="G199" s="3"/>
      <c r="H199" s="4" t="s">
        <v>17</v>
      </c>
      <c r="I199" s="4"/>
      <c r="J199" s="4"/>
    </row>
    <row r="200" spans="4:10" ht="24" customHeight="1">
      <c r="D200" s="7"/>
      <c r="G200" s="3"/>
      <c r="H200" s="4"/>
      <c r="I200" s="4"/>
      <c r="J200" s="4"/>
    </row>
    <row r="201" spans="4:10" ht="24" customHeight="1">
      <c r="D201" s="53"/>
      <c r="E201" s="53"/>
      <c r="F201" s="53"/>
      <c r="G201" s="53"/>
      <c r="H201" s="53"/>
      <c r="I201" s="53"/>
      <c r="J201" s="4"/>
    </row>
    <row r="202" spans="4:10" ht="24" customHeight="1">
      <c r="D202" s="53"/>
      <c r="E202" s="53"/>
      <c r="F202" s="53"/>
      <c r="G202" s="53"/>
      <c r="H202" s="53"/>
      <c r="I202" s="53"/>
      <c r="J202" s="4"/>
    </row>
    <row r="203" spans="4:10" ht="24" customHeight="1">
      <c r="D203" s="7"/>
      <c r="E203" s="6"/>
      <c r="F203" s="3"/>
      <c r="G203" s="3"/>
      <c r="H203" s="4"/>
      <c r="I203" s="4"/>
      <c r="J203" s="4"/>
    </row>
    <row r="204" spans="4:10" ht="24" customHeight="1">
      <c r="D204" s="7"/>
      <c r="E204" s="6"/>
      <c r="F204" s="3"/>
      <c r="G204" s="3"/>
      <c r="H204" s="4"/>
      <c r="I204" s="4"/>
      <c r="J204" s="4"/>
    </row>
    <row r="205" spans="4:10" ht="24" customHeight="1">
      <c r="D205" s="5"/>
      <c r="E205" s="6"/>
      <c r="F205" s="3"/>
      <c r="G205" s="3"/>
      <c r="H205" s="4"/>
      <c r="I205" s="4"/>
      <c r="J205" s="4"/>
    </row>
    <row r="206" spans="4:10" ht="24" customHeight="1">
      <c r="D206" s="54"/>
      <c r="E206" s="54"/>
      <c r="F206" s="54"/>
      <c r="G206" s="54"/>
      <c r="H206" s="54"/>
      <c r="I206" s="54"/>
      <c r="J206" s="54"/>
    </row>
    <row r="207" spans="4:10" ht="24" customHeight="1">
      <c r="D207" s="55"/>
      <c r="E207" s="55"/>
      <c r="F207" s="55"/>
      <c r="G207" s="55"/>
      <c r="H207" s="55"/>
      <c r="I207" s="55"/>
      <c r="J207" s="55"/>
    </row>
    <row r="208" spans="4:10" ht="24" customHeight="1">
      <c r="D208" s="52"/>
      <c r="E208" s="52"/>
      <c r="F208" s="52"/>
      <c r="G208" s="52"/>
      <c r="H208" s="52"/>
      <c r="I208" s="52"/>
      <c r="J208" s="52"/>
    </row>
    <row r="209" spans="4:10" ht="24" customHeight="1">
      <c r="D209" s="52"/>
      <c r="E209" s="52"/>
      <c r="F209" s="52"/>
      <c r="G209" s="52"/>
      <c r="H209" s="52"/>
      <c r="I209" s="52"/>
      <c r="J209" s="52"/>
    </row>
    <row r="210" spans="4:10" ht="24" customHeight="1">
      <c r="D210" s="52"/>
      <c r="E210" s="52"/>
      <c r="F210" s="52"/>
      <c r="G210" s="52"/>
      <c r="H210" s="52"/>
      <c r="I210" s="52"/>
      <c r="J210" s="52"/>
    </row>
    <row r="211" spans="4:10" ht="20.25">
      <c r="D211" s="52"/>
      <c r="E211" s="52"/>
      <c r="F211" s="52"/>
      <c r="G211" s="52"/>
      <c r="H211" s="52"/>
      <c r="I211" s="52"/>
      <c r="J211" s="52"/>
    </row>
    <row r="212" spans="4:10" ht="12.75">
      <c r="D212" s="10"/>
      <c r="E212" s="10"/>
      <c r="F212" s="10"/>
      <c r="G212" s="10"/>
      <c r="H212" s="10"/>
      <c r="I212" s="10"/>
      <c r="J212" s="10"/>
    </row>
    <row r="213" spans="4:10" ht="12.75">
      <c r="D213" s="10"/>
      <c r="E213" s="10"/>
      <c r="F213" s="10"/>
      <c r="G213" s="10"/>
      <c r="H213" s="10"/>
      <c r="I213" s="10"/>
      <c r="J213" s="10"/>
    </row>
    <row r="214" spans="4:10" ht="12.75">
      <c r="D214" s="10"/>
      <c r="E214" s="10"/>
      <c r="F214" s="10"/>
      <c r="G214" s="10"/>
      <c r="H214" s="10"/>
      <c r="I214" s="10"/>
      <c r="J214" s="10"/>
    </row>
    <row r="215" spans="4:10" ht="12.75">
      <c r="D215" s="10"/>
      <c r="E215" s="10"/>
      <c r="F215" s="10"/>
      <c r="G215" s="10"/>
      <c r="H215" s="10"/>
      <c r="I215" s="10"/>
      <c r="J215" s="10"/>
    </row>
    <row r="216" spans="4:10" ht="12.75">
      <c r="D216" s="10"/>
      <c r="E216" s="10"/>
      <c r="F216" s="10"/>
      <c r="G216" s="10"/>
      <c r="H216" s="10"/>
      <c r="I216" s="10"/>
      <c r="J216" s="10"/>
    </row>
    <row r="217" spans="4:10" ht="12.75">
      <c r="D217" s="10"/>
      <c r="E217" s="10"/>
      <c r="F217" s="10"/>
      <c r="G217" s="10"/>
      <c r="H217" s="10"/>
      <c r="I217" s="10"/>
      <c r="J217" s="10"/>
    </row>
    <row r="218" spans="4:10" ht="12.75">
      <c r="D218" s="10"/>
      <c r="E218" s="10"/>
      <c r="F218" s="10"/>
      <c r="G218" s="10"/>
      <c r="H218" s="10"/>
      <c r="I218" s="10"/>
      <c r="J218" s="10"/>
    </row>
    <row r="219" spans="4:10" ht="12.75">
      <c r="D219" s="10"/>
      <c r="E219" s="10"/>
      <c r="F219" s="10"/>
      <c r="G219" s="10"/>
      <c r="H219" s="10"/>
      <c r="I219" s="10"/>
      <c r="J219" s="10"/>
    </row>
    <row r="220" spans="4:10" ht="12.75">
      <c r="D220" s="10"/>
      <c r="E220" s="10"/>
      <c r="F220" s="10"/>
      <c r="G220" s="10"/>
      <c r="H220" s="10"/>
      <c r="I220" s="10"/>
      <c r="J220" s="10"/>
    </row>
    <row r="221" spans="4:10" ht="12.75">
      <c r="D221" s="10"/>
      <c r="E221" s="10"/>
      <c r="F221" s="10"/>
      <c r="G221" s="10"/>
      <c r="H221" s="10"/>
      <c r="I221" s="10"/>
      <c r="J221" s="10"/>
    </row>
    <row r="222" spans="4:10" ht="12.75">
      <c r="D222" s="10"/>
      <c r="E222" s="10"/>
      <c r="F222" s="10"/>
      <c r="G222" s="10"/>
      <c r="H222" s="10"/>
      <c r="I222" s="10"/>
      <c r="J222" s="10"/>
    </row>
    <row r="223" spans="4:10" ht="12.75">
      <c r="D223" s="10"/>
      <c r="E223" s="10"/>
      <c r="F223" s="10"/>
      <c r="G223" s="10"/>
      <c r="H223" s="10"/>
      <c r="I223" s="10"/>
      <c r="J223" s="10"/>
    </row>
    <row r="242" ht="13.5" thickBot="1"/>
    <row r="243" ht="15">
      <c r="D243" s="2"/>
    </row>
  </sheetData>
  <sheetProtection/>
  <mergeCells count="16">
    <mergeCell ref="D210:J210"/>
    <mergeCell ref="D211:J211"/>
    <mergeCell ref="D201:I201"/>
    <mergeCell ref="D202:I202"/>
    <mergeCell ref="D206:J206"/>
    <mergeCell ref="D207:J207"/>
    <mergeCell ref="D208:J208"/>
    <mergeCell ref="D209:J209"/>
    <mergeCell ref="D6:J6"/>
    <mergeCell ref="D7:J7"/>
    <mergeCell ref="D9:J9"/>
    <mergeCell ref="D13:D15"/>
    <mergeCell ref="E13:G13"/>
    <mergeCell ref="H13:J13"/>
    <mergeCell ref="E14:F14"/>
    <mergeCell ref="H14:I14"/>
  </mergeCells>
  <printOptions horizontalCentered="1"/>
  <pageMargins left="0" right="0" top="0.15748031496062992" bottom="0.15748031496062992" header="0" footer="0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ACCESO A LA INFORMA</cp:lastModifiedBy>
  <cp:lastPrinted>2022-12-14T18:59:22Z</cp:lastPrinted>
  <dcterms:created xsi:type="dcterms:W3CDTF">2006-07-11T17:39:34Z</dcterms:created>
  <dcterms:modified xsi:type="dcterms:W3CDTF">2023-01-12T18:07:24Z</dcterms:modified>
  <cp:category/>
  <cp:version/>
  <cp:contentType/>
  <cp:contentStatus/>
</cp:coreProperties>
</file>