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1'!$C$1:$K$212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<sst xmlns="http://schemas.openxmlformats.org/spreadsheetml/2006/main" count="213" uniqueCount="142">
  <si>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</si>
  <si>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</si>
  <si>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</si>
  <si>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</si>
  <si>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</si>
  <si>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</si>
  <si>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</si>
  <si>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</si>
  <si>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</si>
  <si>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</si>
  <si>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</si>
  <si>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</si>
  <si>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</si>
  <si>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</si>
  <si>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</si>
  <si>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</si>
  <si>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</si>
  <si>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</si>
  <si>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</si>
  <si>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</si>
  <si>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</si>
  <si>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 xml:space="preserve"> </t>
  </si>
  <si>
    <t>NULO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</si>
  <si>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</si>
  <si>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_SEPTIEMBRE  2022___</t>
    </r>
    <r>
      <rPr>
        <b/>
        <sz val="14"/>
        <rFont val="Arial"/>
        <family val="2"/>
      </rPr>
      <t>_</t>
    </r>
  </si>
  <si>
    <t>PAGO SERVICIOS PRESTADO  MES AGOSTO  2022</t>
  </si>
  <si>
    <t xml:space="preserve">PAGO SERVICIO PRESTADO  MES AGOSTO  CONSERJE GRUPO 1 </t>
  </si>
  <si>
    <t>PAGO SERVICIO PRESTADO MES AGOSTO 2022 MENSAJERO GRUPO 1</t>
  </si>
  <si>
    <t>PAGOSERVICIO PRESTADO DEL MES DE AGOSTO 2022 GRUPO 1V  CUBRIR VACACIONES DR. BERTI DE JESUS  EMERGENCIA  AGOST 2022</t>
  </si>
  <si>
    <t xml:space="preserve">PAGO SERVICIOPRESTADO MES DE AGOSTO 2022 AUX ENFERMERA </t>
  </si>
  <si>
    <t xml:space="preserve">PAGO SRVICIO PRESTADO MES AGOSTO 2022 MEDICO GRUPO 1V </t>
  </si>
  <si>
    <t xml:space="preserve">PAGO SERVICIO PRESTADO  MES DE AGOSTO 2022 CONSERJE </t>
  </si>
  <si>
    <t xml:space="preserve">PAGO SERVICIO PRESTADO MES AGOSTO CO NSERJE  GRUPO  1 </t>
  </si>
  <si>
    <t xml:space="preserve">PAGO SERVICIO PRESTADO  MES DE AGOSTO 2022 CONSERJE GRUPO 1 </t>
  </si>
  <si>
    <t>PAGO SERVICIO PRESTADO MES DE AGOSTO 2022 CAMILLERO  GRUPO 1</t>
  </si>
  <si>
    <t>PAGO SERVICIO PRESTADO DEL MES AGOSTO 2022 CONCERJE GRUPO 1</t>
  </si>
  <si>
    <t>PAGO SERVICIO PRESTADO  MES GASTO 2022 MANT PISO  GRUPO 1</t>
  </si>
  <si>
    <t>PAGO SERVICIO PRESTADO DE MES AGOSTO 2022 CONSERJE</t>
  </si>
  <si>
    <t xml:space="preserve">PAGO SERVICIO PRESTADO DEL MES AGOSTO 2022 COCINA </t>
  </si>
  <si>
    <t xml:space="preserve">PAGO SERVICIO PRESTADO DEL MES DE AGOSTO 2022 AXU COCINA </t>
  </si>
  <si>
    <t>PAGO SERVICIO PRESTADO DEL MES AGOSTO 2022 MEDICO GRUPO 1V</t>
  </si>
  <si>
    <t>PAGO SERVICIO PRESTADO DEL MES AGOSTO 2022 TECNICO DE AIRE ACONDICIONADO  GRUPO 1</t>
  </si>
  <si>
    <t>PAGO SERVICIO PRESTADO DEL MES AGOSTO 2022 ANC AUTOCLAVE</t>
  </si>
  <si>
    <t>PAGO SERVICIO PRESTADO MES DE  AGOSTO DEL 2022 MEDICO 1V</t>
  </si>
  <si>
    <t>PAGO SERVICIO PRESTADO MES DE AGOSTO 2022 CORDINADORA TECNICA  FACTURACION  GRUPO 111</t>
  </si>
  <si>
    <t xml:space="preserve">PGO SERVICIO PRESTADO MES DE AGOSTO 2022 DIGITADOR </t>
  </si>
  <si>
    <t>PAGO SRVICIO PRESTADO DEL MES AGOSTO 2022 COCINA</t>
  </si>
  <si>
    <t xml:space="preserve">PAGO SERVICIO PRESTADO DEL MES AGOSTO 2022 SEGURIDAD </t>
  </si>
  <si>
    <t>PAGO SERVICIO PRESTADO MES AGOSTO 2022 GRUPO 222</t>
  </si>
  <si>
    <t xml:space="preserve">PAGO SERVICIO PRESTADO  MES DE AGOSTO 2022  DE COSTURA GRUPO 1AYUNDANTE </t>
  </si>
  <si>
    <t>PAGO SERVICIO PRESTADO DEL MRES AGOSTO 2022CAMILLERO  GRUPO 1</t>
  </si>
  <si>
    <t>PAGO SERVICIO PRESTADO MES AGOSTO 2022AUX  ENFERMERIA  GRUPO 1</t>
  </si>
  <si>
    <t xml:space="preserve">PAGO SERVICIO PRESTADO MES AGOSTO 2022 CONSERJE </t>
  </si>
  <si>
    <t>PAGO SERVICIO PRESTAO MES DE AGOSTO 2022</t>
  </si>
  <si>
    <t>PAGO SERVICIO PRESTADO MES DE AGOSTO 2022ENFERMERA GRUPO 111</t>
  </si>
  <si>
    <t>PAGO SERVICIO PRESTADO MES AGOSTO 2022 MEDICO  1V GRUPO</t>
  </si>
  <si>
    <t>PAGO SERVICIO PRESTADO MES DE AGOSTO 2022 MANTENIMIENTO GRUPO 1</t>
  </si>
  <si>
    <t>PAGO SERVICIO PRESTADO MES DE AGOSTO 2022 ENFERMERA GRUPO 1</t>
  </si>
  <si>
    <t>PAGO SERVICIO PRESTADO MES AGOSTO 2022MEDICO GRUPO 1V</t>
  </si>
  <si>
    <t>PAGO SERVICIO PRESTADO MES DE AGOSTO 2022ATENCION USUARIO</t>
  </si>
  <si>
    <t>PAGO SERVICIO  PRESTADO MES AGOSTO 2022 ENFERMERA GRUPO 1</t>
  </si>
  <si>
    <t>PAGO SERVICIO PRESTADO MES AGOSTO  2022CONSERJE GRUPO 1</t>
  </si>
  <si>
    <t>PAGO SERVICIO PRESTADO MES AGOSTO 2022 MEDICO GRUPO 1V</t>
  </si>
  <si>
    <t>PAGO SERVICIO PRESTADO MES  AGAOSTO 2022 CAMILLERO GRUPO 1</t>
  </si>
  <si>
    <t>PAGO SERVICIO PRESTADO MES AGOSTO 2022  CONSERJE GRUPO 1</t>
  </si>
  <si>
    <t>PAGO SERVICIO PRESTADO MES AGOSTO 2022 ATENCION  USUARIO GRUPO 11</t>
  </si>
  <si>
    <t xml:space="preserve">PAGO SERVICIO PRESTADO MES AGOSTO 2022  MEDICO  GUPO 1V </t>
  </si>
  <si>
    <t xml:space="preserve">PAGO SERVICIO PRESTADO MES AGOSTO 2022 ENFERMERA </t>
  </si>
  <si>
    <t>PAGO  SERVICIO PRESTADO MES DE AGOSTO 2022DIGITADOR GRUPO 1</t>
  </si>
  <si>
    <t>PAGO SERVICIO PRESTADO MES AGOSTO 2022 FACTURACION  GRUPO 11</t>
  </si>
  <si>
    <t>PAGO SERVICIO PRESTADO MES AGOSTO 2022 ENFERMERA GRUPO 1V</t>
  </si>
  <si>
    <t>PAGO SERVICIO PRESTADO MES AGOSTO 2022 ATENCION USUARIO GRUPO 11</t>
  </si>
  <si>
    <t xml:space="preserve">PAGP SERVICIO PRESTADO MES AGOSTO 2022 MEDICO  GRUPO 1V </t>
  </si>
  <si>
    <t>PAGO SERVICIO PRESTADO MES AGOSTO 2022 GRUPO 1</t>
  </si>
  <si>
    <t>PAGO SERVICIO PRESTAD MES AGOSTO 2022 GRUPO 1</t>
  </si>
  <si>
    <t>PAGO SERVICIO PRESTADO MES AGOSTO 2022</t>
  </si>
  <si>
    <t>PAGO SERVICIO PRESTADO MES AGOSTO 2022 ENFERMERA  GRUPO 111</t>
  </si>
  <si>
    <t>PAGO SERVICIO PRESTADO MES AGOSTO 2022 COCINA GRUPO 1</t>
  </si>
  <si>
    <t>PAGO SERVICIOPRESTADO MES AGOSTO 2022 AUX ESTADISTICA GRUPO 11</t>
  </si>
  <si>
    <t>PAGO SERVICIO,PRESTADO MES AGOSTO 2022</t>
  </si>
  <si>
    <t>PAGO SERVICIO PRESTADO MES AGOSTO 2022 MEDICO</t>
  </si>
  <si>
    <t>PAGO SERVICIO PRESTADO MES AGOSTO 2022 CONSERJE GRUPO 1</t>
  </si>
  <si>
    <t>PAGO SERVICIO PRESTADO MES AGOSTO 2022 GRUPO 11</t>
  </si>
  <si>
    <t xml:space="preserve">PAGO SERVICIO PRESTADO MES AGOSTO 2022 RAYO X </t>
  </si>
  <si>
    <t>PAGO SERVICIO PRESTADO MES AGOSTO 2022 MEDICO  GRUPO 1V</t>
  </si>
  <si>
    <t>PAGOSERVICIO PRESTADO MES DE AGOSTO 2022</t>
  </si>
  <si>
    <t>PAGOSERVICIO PRESTADO MES DE AGOSTO 2022 ATENCION USUARIO  GRUPO 11</t>
  </si>
  <si>
    <t>PAGO SERVICIO PRESTADO MES AGOSTON 2022 ATENCION AUSUARIO  GRUPO 11</t>
  </si>
  <si>
    <t>PAGO SERVICIO PRESTODO MES AGOSTO 2022 FARMACIA  GRUPO 11</t>
  </si>
  <si>
    <t>PAGO SERVICIO PRESTADO  EN FERMERA  GRUPO 11</t>
  </si>
  <si>
    <t>PAGO SERVICIO PRESTADO MES AGOSTO 2022 RAYO X</t>
  </si>
  <si>
    <t>PAGO SERVICIO PRESTADO MES AGOSTO 2022COSTURERA PRESONAL TEMPORARARIOS</t>
  </si>
  <si>
    <t>PAGO SERVICIO PRESTADO MES AGOSTO 2022 MEDICO  CUBRIL VACACIONES GRUPO 1V</t>
  </si>
  <si>
    <t xml:space="preserve">PAGO SERVICIO PRESTADO MES AGOSTO 2022 FACTURACION </t>
  </si>
  <si>
    <t>PAGO NOMINA SEGURIDAD  MES AGOSTO 2022</t>
  </si>
  <si>
    <t xml:space="preserve">PAGO NOMINA SEGURIDAD  MES AGOSTO 2022 PROPORCION </t>
  </si>
  <si>
    <t>PAGO NOMINA DE SEGURIDAD  MES AGOSTO 2022</t>
  </si>
  <si>
    <t>PAGO NOMINA SEGURIDAD MES AGOSTO 2022</t>
  </si>
  <si>
    <t>PAGO DE NOMINA DE SEGURIDAD MES DE AGOSTO 2022</t>
  </si>
  <si>
    <t>PAGO NOMINA DE SEGURIDA MES AGOSTO 2022</t>
  </si>
  <si>
    <t>PAGO NOMINA DE SUGURIDAD MES AGOSTO 2022</t>
  </si>
  <si>
    <t>PAGO NOMINA DE SEGURIDAD MES AGOSTO 2022</t>
  </si>
  <si>
    <t xml:space="preserve">AVANCE MANO DE OBRA IMPERMEABILIZANTE DE TECHO AREA DE PATOLOGIA </t>
  </si>
  <si>
    <t>PAGO NOMINA DE SEGURIDA D  MES DE AGOSTO 2022</t>
  </si>
  <si>
    <t>PAGODE NOMINA DE SEGURIDAD MES AGOSTO 2022</t>
  </si>
  <si>
    <t>PAGO NOMINA  SEGURIDAD  AGOSTO 2022</t>
  </si>
  <si>
    <t>COMPRE DE MATERIAL  FERRETERO SEGÚN COT  NO 0110016044 DEL 5/9/2022</t>
  </si>
  <si>
    <t>JORNADA DONACION DE SANGRE</t>
  </si>
  <si>
    <t>REPOSICION CAJA CHICA  MES DE AGOSTO 2022</t>
  </si>
  <si>
    <t>COMPRA DE 200 BOTELLONES DE AGUA  SEGÚN COTIZACION  EN FECHA SEPTIEMBRE 2022</t>
  </si>
  <si>
    <t>RETENCION  ASUPLIDORES PAGO DE AGOSTO 2022</t>
  </si>
  <si>
    <t>PAGO  TAXIS PARA DIFERENTES DILIGENCIA  DEL HOSPITAL DESDE 5 JULIO  HASTA  EL 15 SEPTIEMBRE  2022</t>
  </si>
  <si>
    <t xml:space="preserve">PAGO SERVICIO PRESTADO MES SEPTIEMBRE  GRUPO I CONSERJE </t>
  </si>
  <si>
    <t>PAGO NOMINA  DE SEGURIDAD MES SEPTIEMBRE 2022</t>
  </si>
  <si>
    <t>PAGA DE NOMINA DE SEGURIDAD MES SEPTIEMBRE 2022</t>
  </si>
  <si>
    <t>PAGO DE NOMINA DE SEGURIDAD MES DE SEPTIEMBRE 2022</t>
  </si>
  <si>
    <t>PAGO DE NOMINA DE SEGURIDAD DEL MES SEPTIEMBRE</t>
  </si>
  <si>
    <t>PAGO DE NOMINA DE SEGURIDAD  MES DE SEPTIEMBRE 2022</t>
  </si>
  <si>
    <t>PAGO DE NOMINA DE SEGURIDAD  DEL MES SEPTIEMBRE 2022</t>
  </si>
  <si>
    <t>PAGO DE NOMINA DE SEGURIDAD MES SEPTIEMBRE 2022</t>
  </si>
  <si>
    <t>PAGO DE NOMINA DE SEGURIDAD MES SEPTIEBRE 2022</t>
  </si>
  <si>
    <t>PAGO NOMINA DE SEGURIDAD MES SEPTIEMBRE 2022</t>
  </si>
  <si>
    <t>PAGO NOMINA DE SEGURIDAD MES DE SEPTIEMDRE  2022</t>
  </si>
  <si>
    <t>PAGO NOMINA DE SEGURIDAD  MES DE SEPTIEMBRE 2022</t>
  </si>
  <si>
    <t xml:space="preserve">COMPRA DE LONA ASFALTICAS GRANULADAS GRIS 3,5 POLIIESTER POLIGLAS Y CEMENTO PLASTICOS BALIU 5GL </t>
  </si>
  <si>
    <t>INCENTIVO SENASA</t>
  </si>
  <si>
    <t>COMPRA DE 190 BOTELLONES DE AGUA  SEGÚN COTIZACION NO APA 90920226 EN FECHA 09 DE SEPTIEMBRE 2022</t>
  </si>
  <si>
    <t>INCENTIVO SENASA A EMPLEADOS CORRESP A JUL DIC 2021</t>
  </si>
  <si>
    <t>COMPRA DE ETIQUETAS  PARA EL DEPTO DE BIENES  PATRI MONIAALES Y ACTIVOS  FIJOS SEGÚN COTIZACION  NO 33956 DE FECHA 22 SEPTIEMBRE</t>
  </si>
  <si>
    <t>COMPRA DE UNA BALANZA PARA DEPTO DE CITOGENETICA SEGÚN CONTIZACION  NO 2022 18210 DE  FRCHA  05 SEPTIEMBRE2022</t>
  </si>
  <si>
    <t>PAGO VIATICOS POR IR A BUSCAR MEDICAMENTOS A PROMESECAL LOS DIAS  4 , 14 , 18 Y 26 JULIO Y 03 , 05 , 23 , Y 25 DE AGOSTO 2022</t>
  </si>
  <si>
    <t>PAGO FACT NO 284 Y UN ABONO  A FACT NO 287 POR TRANSPORTE  DE MEDICAMENTOS  DESDE PROMESECAL HASTA  EL HOSPITAL   MES DE JULIO Y AGOSTO 2022</t>
  </si>
  <si>
    <t>SALDO FACT NO 287 , POR TRANSPORTACION DE MEDICAMENTOS  DESDE PROMESECAL HASTA EL HOSPITAL MES DE JULIO 2022</t>
  </si>
  <si>
    <t>COMPRA DE MEDICAMENTOS  CYTOTEC SEGÚN COTIZACION  NO 20022299 DE FECHA  27 SEPTIEMBRE 2022</t>
  </si>
  <si>
    <t>PAGO FACT  143 POR RECOGIDA  DE DESECHOS BIOMEDICOS MES DE JULIO 2022</t>
  </si>
  <si>
    <t xml:space="preserve">APORTE ECONOMICO PASANTIAINTERNACIONAL  )RESIDENTE </t>
  </si>
  <si>
    <t>COMPRA DE ARTICULOS FERRETEROS Y AFINES  , SEGÚN  COTIZACION  NO 0110016506 , Y 0110016531 , DE FECHA 26 DE SEPTIEMBREV 2022</t>
  </si>
  <si>
    <t xml:space="preserve">PAGO DE FACT NO 03  FC 160 SOLICITUD DE COMPRA DE UNA CORANA DE FLORES </t>
  </si>
  <si>
    <t>PAGO FACT NO 9100438558 , 9100443087 , 9100449087 , 9100453684 Y UN ABONO  A FACT NO 9100465521 POR  SUMINISTRO DE REACTIVOS PARA LABORATORIO .</t>
  </si>
  <si>
    <t>COMPRA DE UPS Y MEMORIAS RAM SEGÚN COTIZACION  NO 5592975 DE FECHA 21 SEPTIEMBRE2022</t>
  </si>
  <si>
    <t>COMPRA DE ARTICULOS SEGÚN  COTIZACION  NO 0110016404 DE FECHA  20 SEPTIEMBRE  2022</t>
  </si>
  <si>
    <t>PAGO SERVICIO PRESTADO MES AGOSTO 2022 CAMILLERO  GRUPO 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</si>
</sst>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right"/>
    </xf>
    <xf numFmtId="0" fontId="0" fillId="33" borderId="11" xfId="49" applyNumberFormat="1" applyFont="1" applyFill="1" applyBorder="1" applyAlignment="1">
      <alignment/>
    </xf>
    <xf numFmtId="0" fontId="0" fillId="33" borderId="12" xfId="49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3" fontId="0" fillId="0" borderId="11" xfId="49" applyFont="1" applyBorder="1" applyAlignment="1">
      <alignment horizontal="center"/>
    </xf>
    <xf numFmtId="43" fontId="0" fillId="0" borderId="12" xfId="49" applyFont="1" applyBorder="1" applyAlignment="1">
      <alignment horizontal="center"/>
    </xf>
    <xf numFmtId="43" fontId="0" fillId="0" borderId="12" xfId="49" applyFont="1" applyBorder="1" applyAlignment="1">
      <alignment wrapText="1"/>
    </xf>
    <xf numFmtId="43" fontId="0" fillId="0" borderId="11" xfId="49" applyFont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vertical="center"/>
    </xf>
    <xf numFmtId="43" fontId="0" fillId="0" borderId="11" xfId="49" applyFont="1" applyBorder="1" applyAlignment="1">
      <alignment/>
    </xf>
    <xf numFmtId="43" fontId="0" fillId="33" borderId="11" xfId="49" applyFont="1" applyFill="1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49" applyFont="1" applyBorder="1" applyAlignment="1">
      <alignment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56"/>
  <sheetViews>
    <sheetView tabSelected="1" zoomScale="70" zoomScaleNormal="70" zoomScaleSheetLayoutView="70" zoomScalePageLayoutView="0" workbookViewId="0" topLeftCell="B202">
      <selection activeCell="J190" sqref="J190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6" t="s">
        <v>11</v>
      </c>
      <c r="E6" s="46"/>
      <c r="F6" s="46"/>
      <c r="G6" s="46"/>
      <c r="H6" s="46"/>
      <c r="I6" s="46"/>
      <c r="J6" s="46"/>
    </row>
    <row r="7" spans="4:10" s="12" customFormat="1" ht="20.25">
      <c r="D7" s="47"/>
      <c r="E7" s="48"/>
      <c r="F7" s="48"/>
      <c r="G7" s="48"/>
      <c r="H7" s="48"/>
      <c r="I7" s="48"/>
      <c r="J7" s="48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9" t="s">
        <v>3</v>
      </c>
      <c r="E9" s="49"/>
      <c r="F9" s="49"/>
      <c r="G9" s="49"/>
      <c r="H9" s="49"/>
      <c r="I9" s="49"/>
      <c r="J9" s="49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24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0" t="s">
        <v>13</v>
      </c>
      <c r="E13" s="51" t="s">
        <v>4</v>
      </c>
      <c r="F13" s="51"/>
      <c r="G13" s="51"/>
      <c r="H13" s="51" t="s">
        <v>12</v>
      </c>
      <c r="I13" s="51"/>
      <c r="J13" s="51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0"/>
      <c r="E14" s="52"/>
      <c r="F14" s="52"/>
      <c r="G14" s="24"/>
      <c r="H14" s="52" t="s">
        <v>8</v>
      </c>
      <c r="I14" s="52"/>
      <c r="J14" s="25">
        <v>554855.81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0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36">
        <v>44805</v>
      </c>
      <c r="F16" s="38">
        <v>32492</v>
      </c>
      <c r="G16" s="32" t="s">
        <v>25</v>
      </c>
      <c r="H16" s="42">
        <v>10000</v>
      </c>
      <c r="I16" s="28"/>
      <c r="J16" s="20">
        <f>SUM(J14-H16)</f>
        <v>544855.81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37">
        <v>44805</v>
      </c>
      <c r="F17" s="39">
        <v>32493</v>
      </c>
      <c r="G17" s="32" t="s">
        <v>26</v>
      </c>
      <c r="H17" s="43">
        <v>10000</v>
      </c>
      <c r="I17" s="29"/>
      <c r="J17" s="20">
        <f>SUM(J16-H17)</f>
        <v>534855.81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6">
        <f aca="true" t="shared" si="0" ref="D18:D81">D17+1</f>
        <v>3</v>
      </c>
      <c r="E18" s="57">
        <v>44805</v>
      </c>
      <c r="F18" s="40">
        <v>32494</v>
      </c>
      <c r="G18" s="33" t="s">
        <v>26</v>
      </c>
      <c r="H18" s="44">
        <v>8000</v>
      </c>
      <c r="I18" s="29"/>
      <c r="J18" s="20">
        <f aca="true" t="shared" si="1" ref="J18:J81">SUM(J17-H18)</f>
        <v>526855.81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58">
        <v>44805</v>
      </c>
      <c r="F19" s="41">
        <v>32495</v>
      </c>
      <c r="G19" s="34" t="s">
        <v>27</v>
      </c>
      <c r="H19" s="45">
        <v>12000</v>
      </c>
      <c r="I19" s="29"/>
      <c r="J19" s="20">
        <f t="shared" si="1"/>
        <v>514855.81000000006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58">
        <v>44805</v>
      </c>
      <c r="F20" s="41">
        <v>32496</v>
      </c>
      <c r="G20" s="34" t="s">
        <v>28</v>
      </c>
      <c r="H20" s="45">
        <v>45000</v>
      </c>
      <c r="I20" s="29"/>
      <c r="J20" s="20">
        <f t="shared" si="1"/>
        <v>469855.81000000006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58">
        <v>44805</v>
      </c>
      <c r="F21" s="41">
        <v>32497</v>
      </c>
      <c r="G21" s="34" t="s">
        <v>29</v>
      </c>
      <c r="H21" s="62">
        <v>8000</v>
      </c>
      <c r="I21" s="29"/>
      <c r="J21" s="20">
        <f t="shared" si="1"/>
        <v>461855.81000000006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58">
        <v>44805</v>
      </c>
      <c r="F22" s="41">
        <v>32498</v>
      </c>
      <c r="G22" s="34" t="s">
        <v>30</v>
      </c>
      <c r="H22" s="62">
        <v>20000</v>
      </c>
      <c r="I22" s="29"/>
      <c r="J22" s="20">
        <f t="shared" si="1"/>
        <v>441855.81000000006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58">
        <v>44805</v>
      </c>
      <c r="F23" s="41">
        <v>32499</v>
      </c>
      <c r="G23" s="34" t="s">
        <v>31</v>
      </c>
      <c r="H23" s="45">
        <v>10000</v>
      </c>
      <c r="I23" s="29"/>
      <c r="J23" s="20">
        <f t="shared" si="1"/>
        <v>431855.81000000006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58">
        <v>44805</v>
      </c>
      <c r="F24" s="41">
        <v>32500</v>
      </c>
      <c r="G24" s="34" t="s">
        <v>32</v>
      </c>
      <c r="H24" s="45">
        <v>10000</v>
      </c>
      <c r="I24" s="29"/>
      <c r="J24" s="20">
        <f t="shared" si="1"/>
        <v>421855.81000000006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58">
        <v>44805</v>
      </c>
      <c r="F25" s="41">
        <v>32503</v>
      </c>
      <c r="G25" s="34" t="s">
        <v>33</v>
      </c>
      <c r="H25" s="45">
        <v>7300</v>
      </c>
      <c r="I25" s="29"/>
      <c r="J25" s="20">
        <f t="shared" si="1"/>
        <v>414555.81000000006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58">
        <v>36770</v>
      </c>
      <c r="F26" s="41">
        <v>32504</v>
      </c>
      <c r="G26" s="34" t="s">
        <v>34</v>
      </c>
      <c r="H26" s="45">
        <v>10000</v>
      </c>
      <c r="I26" s="29"/>
      <c r="J26" s="20">
        <f t="shared" si="1"/>
        <v>404555.81000000006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58">
        <v>44805</v>
      </c>
      <c r="F27" s="41">
        <v>32505</v>
      </c>
      <c r="G27" s="34" t="s">
        <v>35</v>
      </c>
      <c r="H27" s="45">
        <v>11000</v>
      </c>
      <c r="I27" s="29"/>
      <c r="J27" s="20">
        <f t="shared" si="1"/>
        <v>393555.81000000006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58">
        <v>44805</v>
      </c>
      <c r="F28" s="41">
        <v>32506</v>
      </c>
      <c r="G28" s="34" t="s">
        <v>36</v>
      </c>
      <c r="H28" s="45">
        <v>16000</v>
      </c>
      <c r="I28" s="29"/>
      <c r="J28" s="20">
        <f t="shared" si="1"/>
        <v>377555.81000000006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58">
        <v>44805</v>
      </c>
      <c r="F29" s="41">
        <v>32507</v>
      </c>
      <c r="G29" s="34" t="s">
        <v>37</v>
      </c>
      <c r="H29" s="45">
        <v>10000</v>
      </c>
      <c r="I29" s="29"/>
      <c r="J29" s="20">
        <f t="shared" si="1"/>
        <v>367555.81000000006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58">
        <v>44805</v>
      </c>
      <c r="F30" s="41">
        <v>32508</v>
      </c>
      <c r="G30" s="34" t="s">
        <v>38</v>
      </c>
      <c r="H30" s="45">
        <v>10000</v>
      </c>
      <c r="I30" s="29"/>
      <c r="J30" s="20">
        <f t="shared" si="1"/>
        <v>357555.81000000006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58">
        <v>44805</v>
      </c>
      <c r="F31" s="41">
        <v>32509</v>
      </c>
      <c r="G31" s="34" t="s">
        <v>39</v>
      </c>
      <c r="H31" s="45">
        <v>11500</v>
      </c>
      <c r="I31" s="29"/>
      <c r="J31" s="20">
        <f t="shared" si="1"/>
        <v>346055.81000000006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58">
        <v>44805</v>
      </c>
      <c r="F32" s="41">
        <v>32510</v>
      </c>
      <c r="G32" s="34" t="s">
        <v>40</v>
      </c>
      <c r="H32" s="45">
        <v>20000</v>
      </c>
      <c r="I32" s="29"/>
      <c r="J32" s="20">
        <f t="shared" si="1"/>
        <v>326055.81000000006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58">
        <v>44805</v>
      </c>
      <c r="F33" s="41">
        <v>32511</v>
      </c>
      <c r="G33" s="34" t="s">
        <v>41</v>
      </c>
      <c r="H33" s="45">
        <v>14300</v>
      </c>
      <c r="I33" s="29"/>
      <c r="J33" s="20">
        <f t="shared" si="1"/>
        <v>311755.81000000006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58">
        <v>44805</v>
      </c>
      <c r="F34" s="41">
        <v>32512</v>
      </c>
      <c r="G34" s="34" t="s">
        <v>42</v>
      </c>
      <c r="H34" s="45">
        <v>15000</v>
      </c>
      <c r="I34" s="29"/>
      <c r="J34" s="20">
        <f t="shared" si="1"/>
        <v>296755.81000000006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58">
        <v>44805</v>
      </c>
      <c r="F35" s="41">
        <v>32513</v>
      </c>
      <c r="G35" s="34" t="s">
        <v>43</v>
      </c>
      <c r="H35" s="45">
        <v>30000</v>
      </c>
      <c r="I35" s="29"/>
      <c r="J35" s="20">
        <f t="shared" si="1"/>
        <v>266755.81000000006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58">
        <v>44805</v>
      </c>
      <c r="F36" s="41">
        <v>32514</v>
      </c>
      <c r="G36" s="34" t="s">
        <v>44</v>
      </c>
      <c r="H36" s="45">
        <v>20000</v>
      </c>
      <c r="I36" s="29"/>
      <c r="J36" s="20">
        <f t="shared" si="1"/>
        <v>246755.81000000006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58">
        <v>44805</v>
      </c>
      <c r="F37" s="41">
        <v>32515</v>
      </c>
      <c r="G37" s="34" t="s">
        <v>45</v>
      </c>
      <c r="H37" s="45">
        <v>14000</v>
      </c>
      <c r="I37" s="29"/>
      <c r="J37" s="20">
        <f t="shared" si="1"/>
        <v>232755.81000000006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58">
        <v>44805</v>
      </c>
      <c r="F38" s="41">
        <v>32516</v>
      </c>
      <c r="G38" s="34" t="s">
        <v>46</v>
      </c>
      <c r="H38" s="45">
        <v>13500</v>
      </c>
      <c r="I38" s="29"/>
      <c r="J38" s="20">
        <f t="shared" si="1"/>
        <v>219255.81000000006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58">
        <v>44805</v>
      </c>
      <c r="F39" s="41">
        <v>32517</v>
      </c>
      <c r="G39" s="34" t="s">
        <v>47</v>
      </c>
      <c r="H39" s="45">
        <v>8000</v>
      </c>
      <c r="I39" s="29"/>
      <c r="J39" s="20">
        <f t="shared" si="1"/>
        <v>211255.81000000006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58">
        <v>44805</v>
      </c>
      <c r="F40" s="41">
        <v>32518</v>
      </c>
      <c r="G40" s="34" t="s">
        <v>48</v>
      </c>
      <c r="H40" s="45">
        <v>14000</v>
      </c>
      <c r="I40" s="29"/>
      <c r="J40" s="20">
        <f t="shared" si="1"/>
        <v>197255.81000000006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58">
        <v>44805</v>
      </c>
      <c r="F41" s="41">
        <v>32519</v>
      </c>
      <c r="G41" s="34" t="s">
        <v>49</v>
      </c>
      <c r="H41" s="45">
        <v>7300</v>
      </c>
      <c r="I41" s="29"/>
      <c r="J41" s="20">
        <f t="shared" si="1"/>
        <v>189955.81000000006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58">
        <v>44805</v>
      </c>
      <c r="F42" s="41">
        <v>32520</v>
      </c>
      <c r="G42" s="34" t="s">
        <v>50</v>
      </c>
      <c r="H42" s="45">
        <v>10000</v>
      </c>
      <c r="I42" s="29"/>
      <c r="J42" s="20">
        <f t="shared" si="1"/>
        <v>179955.81000000006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58">
        <v>44805</v>
      </c>
      <c r="F43" s="41">
        <v>32521</v>
      </c>
      <c r="G43" s="34" t="s">
        <v>51</v>
      </c>
      <c r="H43" s="45">
        <v>11000</v>
      </c>
      <c r="I43" s="29"/>
      <c r="J43" s="20">
        <f t="shared" si="1"/>
        <v>168955.81000000006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58">
        <v>44805</v>
      </c>
      <c r="F44" s="41">
        <v>32522</v>
      </c>
      <c r="G44" s="34" t="s">
        <v>52</v>
      </c>
      <c r="H44" s="45">
        <v>10000</v>
      </c>
      <c r="I44" s="29"/>
      <c r="J44" s="20">
        <f t="shared" si="1"/>
        <v>158955.81000000006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58">
        <v>44805</v>
      </c>
      <c r="F45" s="41">
        <v>32523</v>
      </c>
      <c r="G45" s="34" t="s">
        <v>53</v>
      </c>
      <c r="H45" s="45">
        <v>10000</v>
      </c>
      <c r="I45" s="29"/>
      <c r="J45" s="20">
        <f t="shared" si="1"/>
        <v>148955.81000000006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58">
        <v>44805</v>
      </c>
      <c r="F46" s="41">
        <v>32524</v>
      </c>
      <c r="G46" s="34" t="s">
        <v>54</v>
      </c>
      <c r="H46" s="45">
        <v>10000</v>
      </c>
      <c r="I46" s="29"/>
      <c r="J46" s="20">
        <f t="shared" si="1"/>
        <v>138955.81000000006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58">
        <v>44805</v>
      </c>
      <c r="F47" s="41">
        <v>32525</v>
      </c>
      <c r="G47" s="34" t="s">
        <v>55</v>
      </c>
      <c r="H47" s="45">
        <v>20000</v>
      </c>
      <c r="I47" s="29"/>
      <c r="J47" s="20">
        <f t="shared" si="1"/>
        <v>118955.81000000006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58">
        <v>44805</v>
      </c>
      <c r="F48" s="41">
        <v>32526</v>
      </c>
      <c r="G48" s="34" t="s">
        <v>56</v>
      </c>
      <c r="H48" s="45">
        <v>37000</v>
      </c>
      <c r="I48" s="29"/>
      <c r="J48" s="20">
        <f t="shared" si="1"/>
        <v>81955.81000000006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58">
        <v>44805</v>
      </c>
      <c r="F49" s="41">
        <v>32527</v>
      </c>
      <c r="G49" s="34" t="s">
        <v>57</v>
      </c>
      <c r="H49" s="45">
        <v>10000</v>
      </c>
      <c r="I49" s="29"/>
      <c r="J49" s="20">
        <f t="shared" si="1"/>
        <v>71955.81000000006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58">
        <v>44805</v>
      </c>
      <c r="F50" s="41">
        <v>32528</v>
      </c>
      <c r="G50" s="34" t="s">
        <v>58</v>
      </c>
      <c r="H50" s="45">
        <v>20000</v>
      </c>
      <c r="I50" s="29"/>
      <c r="J50" s="20">
        <f t="shared" si="1"/>
        <v>51955.810000000056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58">
        <v>44805</v>
      </c>
      <c r="F51" s="41">
        <v>32529</v>
      </c>
      <c r="G51" s="34" t="s">
        <v>59</v>
      </c>
      <c r="H51" s="45">
        <v>16500</v>
      </c>
      <c r="I51" s="29"/>
      <c r="J51" s="20">
        <f t="shared" si="1"/>
        <v>35455.810000000056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58">
        <v>44805</v>
      </c>
      <c r="F52" s="41">
        <v>32530</v>
      </c>
      <c r="G52" s="34" t="s">
        <v>60</v>
      </c>
      <c r="H52" s="45">
        <v>10000</v>
      </c>
      <c r="I52" s="29"/>
      <c r="J52" s="20">
        <f t="shared" si="1"/>
        <v>25455.810000000056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58">
        <v>44805</v>
      </c>
      <c r="F53" s="41">
        <v>32531</v>
      </c>
      <c r="G53" s="34" t="s">
        <v>61</v>
      </c>
      <c r="H53" s="45">
        <v>8000</v>
      </c>
      <c r="I53" s="29"/>
      <c r="J53" s="20">
        <f t="shared" si="1"/>
        <v>17455.810000000056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58">
        <v>44805</v>
      </c>
      <c r="F54" s="41">
        <v>32532</v>
      </c>
      <c r="G54" s="34" t="s">
        <v>62</v>
      </c>
      <c r="H54" s="45">
        <v>20000</v>
      </c>
      <c r="I54" s="29"/>
      <c r="J54" s="20">
        <f t="shared" si="1"/>
        <v>-2544.189999999944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58">
        <v>44805</v>
      </c>
      <c r="F55" s="41">
        <v>32533</v>
      </c>
      <c r="G55" s="34" t="s">
        <v>63</v>
      </c>
      <c r="H55" s="45">
        <v>10000</v>
      </c>
      <c r="I55" s="29"/>
      <c r="J55" s="20">
        <f t="shared" si="1"/>
        <v>-12544.189999999944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58">
        <v>44805</v>
      </c>
      <c r="F56" s="41">
        <v>32534</v>
      </c>
      <c r="G56" s="34" t="s">
        <v>64</v>
      </c>
      <c r="H56" s="45">
        <v>8300</v>
      </c>
      <c r="I56" s="29"/>
      <c r="J56" s="20">
        <f t="shared" si="1"/>
        <v>-20844.189999999944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58">
        <v>44805</v>
      </c>
      <c r="F57" s="41">
        <v>32535</v>
      </c>
      <c r="G57" s="34" t="s">
        <v>57</v>
      </c>
      <c r="H57" s="45">
        <v>10000</v>
      </c>
      <c r="I57" s="29"/>
      <c r="J57" s="20">
        <f t="shared" si="1"/>
        <v>-30844.189999999944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58">
        <v>44805</v>
      </c>
      <c r="F58" s="41">
        <v>32536</v>
      </c>
      <c r="G58" s="34" t="s">
        <v>65</v>
      </c>
      <c r="H58" s="45">
        <v>10000</v>
      </c>
      <c r="I58" s="29"/>
      <c r="J58" s="20">
        <f t="shared" si="1"/>
        <v>-40844.189999999944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58">
        <v>44805</v>
      </c>
      <c r="F59" s="41">
        <v>32537</v>
      </c>
      <c r="G59" s="34" t="s">
        <v>66</v>
      </c>
      <c r="H59" s="45">
        <v>20000</v>
      </c>
      <c r="I59" s="29"/>
      <c r="J59" s="20">
        <f t="shared" si="1"/>
        <v>-60844.189999999944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58">
        <v>44805</v>
      </c>
      <c r="F60" s="41">
        <v>32538</v>
      </c>
      <c r="G60" s="34" t="s">
        <v>67</v>
      </c>
      <c r="H60" s="45">
        <v>10000</v>
      </c>
      <c r="I60" s="29"/>
      <c r="J60" s="20">
        <f t="shared" si="1"/>
        <v>-70844.18999999994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58">
        <v>44805</v>
      </c>
      <c r="F61" s="41">
        <v>32539</v>
      </c>
      <c r="G61" s="34" t="s">
        <v>62</v>
      </c>
      <c r="H61" s="45">
        <v>20000</v>
      </c>
      <c r="I61" s="29"/>
      <c r="J61" s="20">
        <f t="shared" si="1"/>
        <v>-90844.18999999994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58">
        <v>44805</v>
      </c>
      <c r="F62" s="41">
        <v>32540</v>
      </c>
      <c r="G62" s="34" t="s">
        <v>68</v>
      </c>
      <c r="H62" s="45">
        <v>10500</v>
      </c>
      <c r="I62" s="29"/>
      <c r="J62" s="20">
        <f t="shared" si="1"/>
        <v>-101344.18999999994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58">
        <v>44805</v>
      </c>
      <c r="F63" s="41">
        <v>32541</v>
      </c>
      <c r="G63" s="34" t="s">
        <v>69</v>
      </c>
      <c r="H63" s="45">
        <v>15000</v>
      </c>
      <c r="I63" s="29"/>
      <c r="J63" s="20">
        <f t="shared" si="1"/>
        <v>-116344.18999999994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58">
        <v>44805</v>
      </c>
      <c r="F64" s="41">
        <v>32542</v>
      </c>
      <c r="G64" s="34" t="s">
        <v>70</v>
      </c>
      <c r="H64" s="45">
        <v>10000</v>
      </c>
      <c r="I64" s="29"/>
      <c r="J64" s="20">
        <f t="shared" si="1"/>
        <v>-126344.18999999994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58">
        <v>44805</v>
      </c>
      <c r="F65" s="41">
        <v>32543</v>
      </c>
      <c r="G65" s="34" t="s">
        <v>71</v>
      </c>
      <c r="H65" s="45">
        <v>16500</v>
      </c>
      <c r="I65" s="29"/>
      <c r="J65" s="20">
        <f t="shared" si="1"/>
        <v>-142844.18999999994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58">
        <v>44805</v>
      </c>
      <c r="F66" s="41">
        <v>32544</v>
      </c>
      <c r="G66" s="34" t="s">
        <v>72</v>
      </c>
      <c r="H66" s="45">
        <v>20000</v>
      </c>
      <c r="I66" s="29"/>
      <c r="J66" s="20">
        <f t="shared" si="1"/>
        <v>-162844.18999999994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58">
        <v>44805</v>
      </c>
      <c r="F67" s="41">
        <v>32545</v>
      </c>
      <c r="G67" s="34" t="s">
        <v>73</v>
      </c>
      <c r="H67" s="45">
        <v>12000</v>
      </c>
      <c r="I67" s="29"/>
      <c r="J67" s="20">
        <f t="shared" si="1"/>
        <v>-174844.18999999994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58">
        <v>44805</v>
      </c>
      <c r="F68" s="41">
        <v>32546</v>
      </c>
      <c r="G68" s="34" t="s">
        <v>74</v>
      </c>
      <c r="H68" s="45">
        <v>12000</v>
      </c>
      <c r="I68" s="29"/>
      <c r="J68" s="20">
        <f t="shared" si="1"/>
        <v>-186844.18999999994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58">
        <v>44805</v>
      </c>
      <c r="F69" s="41">
        <v>32547</v>
      </c>
      <c r="G69" s="34" t="s">
        <v>71</v>
      </c>
      <c r="H69" s="45">
        <v>16500</v>
      </c>
      <c r="I69" s="29"/>
      <c r="J69" s="20">
        <f t="shared" si="1"/>
        <v>-203344.18999999994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58">
        <v>44805</v>
      </c>
      <c r="F70" s="41">
        <v>32548</v>
      </c>
      <c r="G70" s="34" t="s">
        <v>75</v>
      </c>
      <c r="H70" s="45">
        <v>10000</v>
      </c>
      <c r="I70" s="29"/>
      <c r="J70" s="20">
        <f t="shared" si="1"/>
        <v>-213344.18999999994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58">
        <v>44805</v>
      </c>
      <c r="F71" s="41">
        <v>32549</v>
      </c>
      <c r="G71" s="34" t="s">
        <v>76</v>
      </c>
      <c r="H71" s="45">
        <v>10000</v>
      </c>
      <c r="I71" s="29"/>
      <c r="J71" s="20">
        <f t="shared" si="1"/>
        <v>-223344.18999999994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58">
        <v>44805</v>
      </c>
      <c r="F72" s="41">
        <v>32550</v>
      </c>
      <c r="G72" s="34" t="s">
        <v>77</v>
      </c>
      <c r="H72" s="45">
        <v>9500</v>
      </c>
      <c r="I72" s="29"/>
      <c r="J72" s="20">
        <f t="shared" si="1"/>
        <v>-232844.18999999994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58">
        <v>44805</v>
      </c>
      <c r="F73" s="41">
        <v>32551</v>
      </c>
      <c r="G73" s="34" t="s">
        <v>75</v>
      </c>
      <c r="H73" s="45">
        <v>10500</v>
      </c>
      <c r="I73" s="29"/>
      <c r="J73" s="20">
        <f t="shared" si="1"/>
        <v>-243344.18999999994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58">
        <v>44805</v>
      </c>
      <c r="F74" s="41">
        <v>32552</v>
      </c>
      <c r="G74" s="34" t="s">
        <v>78</v>
      </c>
      <c r="H74" s="45">
        <v>11000</v>
      </c>
      <c r="I74" s="29"/>
      <c r="J74" s="20">
        <f t="shared" si="1"/>
        <v>-254344.18999999994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58">
        <v>44805</v>
      </c>
      <c r="F75" s="41">
        <v>32553</v>
      </c>
      <c r="G75" s="34" t="s">
        <v>79</v>
      </c>
      <c r="H75" s="45">
        <v>10000</v>
      </c>
      <c r="I75" s="29"/>
      <c r="J75" s="20">
        <f t="shared" si="1"/>
        <v>-264344.18999999994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58">
        <v>44805</v>
      </c>
      <c r="F76" s="41">
        <v>32554</v>
      </c>
      <c r="G76" s="34" t="s">
        <v>62</v>
      </c>
      <c r="H76" s="45">
        <v>20000</v>
      </c>
      <c r="I76" s="29"/>
      <c r="J76" s="20">
        <f t="shared" si="1"/>
        <v>-284344.18999999994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58">
        <v>44805</v>
      </c>
      <c r="F77" s="41">
        <v>32555</v>
      </c>
      <c r="G77" s="34" t="s">
        <v>75</v>
      </c>
      <c r="H77" s="45">
        <v>14000</v>
      </c>
      <c r="I77" s="29"/>
      <c r="J77" s="20">
        <f t="shared" si="1"/>
        <v>-298344.18999999994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58">
        <v>44805</v>
      </c>
      <c r="F78" s="41">
        <v>32556</v>
      </c>
      <c r="G78" s="34" t="s">
        <v>80</v>
      </c>
      <c r="H78" s="45">
        <v>20000</v>
      </c>
      <c r="I78" s="29"/>
      <c r="J78" s="20">
        <f t="shared" si="1"/>
        <v>-318344.18999999994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58">
        <v>44805</v>
      </c>
      <c r="F79" s="41">
        <v>32557</v>
      </c>
      <c r="G79" s="34" t="s">
        <v>77</v>
      </c>
      <c r="H79" s="45">
        <v>10000</v>
      </c>
      <c r="I79" s="29"/>
      <c r="J79" s="20">
        <f t="shared" si="1"/>
        <v>-328344.18999999994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58">
        <v>44805</v>
      </c>
      <c r="F80" s="41">
        <v>32558</v>
      </c>
      <c r="G80" s="34" t="s">
        <v>81</v>
      </c>
      <c r="H80" s="45">
        <v>10000</v>
      </c>
      <c r="I80" s="29"/>
      <c r="J80" s="20">
        <f t="shared" si="1"/>
        <v>-338344.18999999994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58">
        <v>44805</v>
      </c>
      <c r="F81" s="41">
        <v>32559</v>
      </c>
      <c r="G81" s="34" t="s">
        <v>81</v>
      </c>
      <c r="H81" s="45">
        <v>10000</v>
      </c>
      <c r="I81" s="29"/>
      <c r="J81" s="20">
        <f t="shared" si="1"/>
        <v>-348344.18999999994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8">D81+1</f>
        <v>67</v>
      </c>
      <c r="E82" s="58">
        <v>44805</v>
      </c>
      <c r="F82" s="41">
        <v>32560</v>
      </c>
      <c r="G82" s="64" t="s">
        <v>141</v>
      </c>
      <c r="H82" s="45">
        <v>10000</v>
      </c>
      <c r="I82" s="29"/>
      <c r="J82" s="20">
        <f aca="true" t="shared" si="3" ref="J82:J137">SUM(J81-H82)</f>
        <v>-358344.18999999994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58">
        <v>44805</v>
      </c>
      <c r="F83" s="41">
        <v>32561</v>
      </c>
      <c r="G83" s="34" t="s">
        <v>82</v>
      </c>
      <c r="H83" s="45">
        <v>10000</v>
      </c>
      <c r="I83" s="29"/>
      <c r="J83" s="20">
        <f t="shared" si="3"/>
        <v>-368344.18999999994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58">
        <v>44805</v>
      </c>
      <c r="F84" s="41">
        <v>32562</v>
      </c>
      <c r="G84" s="34" t="s">
        <v>83</v>
      </c>
      <c r="H84" s="45">
        <v>8000</v>
      </c>
      <c r="I84" s="29"/>
      <c r="J84" s="20">
        <f t="shared" si="3"/>
        <v>-376344.18999999994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58">
        <v>44805</v>
      </c>
      <c r="F85" s="41">
        <v>32563</v>
      </c>
      <c r="G85" s="34" t="s">
        <v>84</v>
      </c>
      <c r="H85" s="45">
        <v>20000</v>
      </c>
      <c r="I85" s="29"/>
      <c r="J85" s="20">
        <f t="shared" si="3"/>
        <v>-396344.18999999994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58">
        <v>44805</v>
      </c>
      <c r="F86" s="41">
        <v>32564</v>
      </c>
      <c r="G86" s="34" t="s">
        <v>85</v>
      </c>
      <c r="H86" s="45">
        <v>14300</v>
      </c>
      <c r="I86" s="29"/>
      <c r="J86" s="20">
        <f t="shared" si="3"/>
        <v>-410644.18999999994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58">
        <v>44805</v>
      </c>
      <c r="F87" s="41">
        <v>32565</v>
      </c>
      <c r="G87" s="34" t="s">
        <v>86</v>
      </c>
      <c r="H87" s="45">
        <v>13000</v>
      </c>
      <c r="I87" s="29"/>
      <c r="J87" s="20">
        <f t="shared" si="3"/>
        <v>-423644.18999999994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58">
        <v>44805</v>
      </c>
      <c r="F88" s="41">
        <v>32566</v>
      </c>
      <c r="G88" s="34" t="s">
        <v>87</v>
      </c>
      <c r="H88" s="45">
        <v>10000</v>
      </c>
      <c r="I88" s="29"/>
      <c r="J88" s="20">
        <f t="shared" si="3"/>
        <v>-433644.18999999994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58">
        <v>44805</v>
      </c>
      <c r="F89" s="41">
        <v>32567</v>
      </c>
      <c r="G89" s="34" t="s">
        <v>88</v>
      </c>
      <c r="H89" s="45">
        <v>8000</v>
      </c>
      <c r="I89" s="29"/>
      <c r="J89" s="20">
        <f t="shared" si="3"/>
        <v>-441644.18999999994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58">
        <v>44713</v>
      </c>
      <c r="F90" s="41">
        <v>32568</v>
      </c>
      <c r="G90" s="34" t="s">
        <v>89</v>
      </c>
      <c r="H90" s="45">
        <v>16500</v>
      </c>
      <c r="I90" s="29"/>
      <c r="J90" s="20">
        <f t="shared" si="3"/>
        <v>-458144.18999999994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58">
        <v>44805</v>
      </c>
      <c r="F91" s="41">
        <v>32569</v>
      </c>
      <c r="G91" s="34" t="s">
        <v>87</v>
      </c>
      <c r="H91" s="45">
        <v>10000</v>
      </c>
      <c r="I91" s="29"/>
      <c r="J91" s="20">
        <f t="shared" si="3"/>
        <v>-468144.18999999994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58">
        <v>44805</v>
      </c>
      <c r="F92" s="41">
        <v>32570</v>
      </c>
      <c r="G92" s="34" t="s">
        <v>90</v>
      </c>
      <c r="H92" s="45">
        <v>15000</v>
      </c>
      <c r="I92" s="29"/>
      <c r="J92" s="20">
        <f t="shared" si="3"/>
        <v>-483144.18999999994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58">
        <v>44805</v>
      </c>
      <c r="F93" s="41">
        <v>32571</v>
      </c>
      <c r="G93" s="34" t="s">
        <v>91</v>
      </c>
      <c r="H93" s="45">
        <v>13666.63</v>
      </c>
      <c r="I93" s="27"/>
      <c r="J93" s="20">
        <f t="shared" si="3"/>
        <v>-496810.81999999995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58">
        <v>44805</v>
      </c>
      <c r="F94" s="41">
        <v>32572</v>
      </c>
      <c r="G94" s="34" t="s">
        <v>92</v>
      </c>
      <c r="H94" s="45">
        <v>50000</v>
      </c>
      <c r="I94" s="27"/>
      <c r="J94" s="20">
        <f t="shared" si="3"/>
        <v>-546810.82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58">
        <v>44805</v>
      </c>
      <c r="F95" s="41">
        <v>32573</v>
      </c>
      <c r="G95" s="34" t="s">
        <v>93</v>
      </c>
      <c r="H95" s="45">
        <v>14000</v>
      </c>
      <c r="I95" s="27"/>
      <c r="J95" s="20">
        <f t="shared" si="3"/>
        <v>-560810.82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58">
        <v>44805</v>
      </c>
      <c r="F96" s="41">
        <v>32574</v>
      </c>
      <c r="G96" s="34" t="s">
        <v>94</v>
      </c>
      <c r="H96" s="45">
        <v>7000</v>
      </c>
      <c r="I96" s="28"/>
      <c r="J96" s="20">
        <f t="shared" si="3"/>
        <v>-567810.82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58">
        <v>44805</v>
      </c>
      <c r="F97" s="41">
        <v>32575</v>
      </c>
      <c r="G97" s="34" t="s">
        <v>95</v>
      </c>
      <c r="H97" s="45">
        <v>2322.58</v>
      </c>
      <c r="I97" s="28"/>
      <c r="J97" s="20">
        <f t="shared" si="3"/>
        <v>-570133.3999999999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58">
        <v>44805</v>
      </c>
      <c r="F98" s="41">
        <v>32576</v>
      </c>
      <c r="G98" s="34" t="s">
        <v>96</v>
      </c>
      <c r="H98" s="45">
        <v>3000</v>
      </c>
      <c r="I98" s="28"/>
      <c r="J98" s="20">
        <f t="shared" si="3"/>
        <v>-573133.3999999999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58">
        <v>44805</v>
      </c>
      <c r="F99" s="41">
        <v>32577</v>
      </c>
      <c r="G99" s="34" t="s">
        <v>97</v>
      </c>
      <c r="H99" s="45">
        <v>6000</v>
      </c>
      <c r="I99" s="28"/>
      <c r="J99" s="20">
        <f t="shared" si="3"/>
        <v>-579133.3999999999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58">
        <v>44805</v>
      </c>
      <c r="F100" s="41">
        <v>32578</v>
      </c>
      <c r="G100" s="34" t="s">
        <v>98</v>
      </c>
      <c r="H100" s="45">
        <v>6000</v>
      </c>
      <c r="I100" s="28"/>
      <c r="J100" s="20">
        <f t="shared" si="3"/>
        <v>-585133.3999999999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58">
        <v>44805</v>
      </c>
      <c r="F101" s="41">
        <v>32579</v>
      </c>
      <c r="G101" s="34" t="s">
        <v>99</v>
      </c>
      <c r="H101" s="45">
        <v>9000</v>
      </c>
      <c r="I101" s="28"/>
      <c r="J101" s="20">
        <f t="shared" si="3"/>
        <v>-594133.3999999999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58">
        <v>44805</v>
      </c>
      <c r="F102" s="41">
        <v>32580</v>
      </c>
      <c r="G102" s="34" t="s">
        <v>99</v>
      </c>
      <c r="H102" s="45">
        <v>2000</v>
      </c>
      <c r="I102" s="28"/>
      <c r="J102" s="20">
        <f t="shared" si="3"/>
        <v>-596133.3999999999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58">
        <v>44805</v>
      </c>
      <c r="F103" s="41">
        <v>32581</v>
      </c>
      <c r="G103" s="34" t="s">
        <v>99</v>
      </c>
      <c r="H103" s="45">
        <v>5000</v>
      </c>
      <c r="I103" s="28"/>
      <c r="J103" s="20">
        <f t="shared" si="3"/>
        <v>-601133.3999999999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58">
        <v>44805</v>
      </c>
      <c r="F104" s="41">
        <v>32582</v>
      </c>
      <c r="G104" s="34" t="s">
        <v>99</v>
      </c>
      <c r="H104" s="45">
        <v>6000</v>
      </c>
      <c r="I104" s="28"/>
      <c r="J104" s="20">
        <f t="shared" si="3"/>
        <v>-607133.3999999999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58">
        <v>44805</v>
      </c>
      <c r="F105" s="41">
        <v>32583</v>
      </c>
      <c r="G105" s="34" t="s">
        <v>99</v>
      </c>
      <c r="H105" s="45">
        <v>8000</v>
      </c>
      <c r="I105" s="28"/>
      <c r="J105" s="20">
        <f t="shared" si="3"/>
        <v>-615133.3999999999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58">
        <v>44805</v>
      </c>
      <c r="F106" s="41">
        <v>32584</v>
      </c>
      <c r="G106" s="34" t="s">
        <v>99</v>
      </c>
      <c r="H106" s="45">
        <v>10000</v>
      </c>
      <c r="I106" s="28"/>
      <c r="J106" s="20">
        <f t="shared" si="3"/>
        <v>-625133.3999999999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58">
        <v>44805</v>
      </c>
      <c r="F107" s="41">
        <v>32585</v>
      </c>
      <c r="G107" s="34" t="s">
        <v>99</v>
      </c>
      <c r="H107" s="45">
        <v>7000</v>
      </c>
      <c r="I107" s="28"/>
      <c r="J107" s="20">
        <f t="shared" si="3"/>
        <v>-632133.3999999999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58">
        <v>44805</v>
      </c>
      <c r="F108" s="41">
        <v>32586</v>
      </c>
      <c r="G108" s="34" t="s">
        <v>100</v>
      </c>
      <c r="H108" s="45">
        <v>9000</v>
      </c>
      <c r="I108" s="28"/>
      <c r="J108" s="20">
        <f t="shared" si="3"/>
        <v>-641133.3999999999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58">
        <v>44805</v>
      </c>
      <c r="F109" s="41">
        <v>32587</v>
      </c>
      <c r="G109" s="34" t="s">
        <v>101</v>
      </c>
      <c r="H109" s="45">
        <v>7000</v>
      </c>
      <c r="I109" s="28"/>
      <c r="J109" s="20">
        <f t="shared" si="3"/>
        <v>-648133.3999999999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58">
        <v>44805</v>
      </c>
      <c r="F110" s="41">
        <v>32588</v>
      </c>
      <c r="G110" s="34" t="s">
        <v>101</v>
      </c>
      <c r="H110" s="45">
        <v>6000</v>
      </c>
      <c r="I110" s="28"/>
      <c r="J110" s="20">
        <f t="shared" si="3"/>
        <v>-654133.3999999999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58">
        <v>44805</v>
      </c>
      <c r="F111" s="41">
        <v>32589</v>
      </c>
      <c r="G111" s="34" t="s">
        <v>101</v>
      </c>
      <c r="H111" s="45">
        <v>10000</v>
      </c>
      <c r="I111" s="28"/>
      <c r="J111" s="20">
        <f t="shared" si="3"/>
        <v>-664133.3999999999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58">
        <v>44805</v>
      </c>
      <c r="F112" s="41">
        <v>32590</v>
      </c>
      <c r="G112" s="34" t="s">
        <v>97</v>
      </c>
      <c r="H112" s="45">
        <v>7000</v>
      </c>
      <c r="I112" s="28"/>
      <c r="J112" s="20">
        <f t="shared" si="3"/>
        <v>-671133.3999999999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58">
        <v>44805</v>
      </c>
      <c r="F113" s="41">
        <v>32591</v>
      </c>
      <c r="G113" s="34" t="s">
        <v>97</v>
      </c>
      <c r="H113" s="45">
        <v>7000</v>
      </c>
      <c r="I113" s="28"/>
      <c r="J113" s="20">
        <f t="shared" si="3"/>
        <v>-678133.3999999999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58"/>
      <c r="F114" s="41">
        <v>32592</v>
      </c>
      <c r="G114" s="34" t="s">
        <v>22</v>
      </c>
      <c r="H114" s="45"/>
      <c r="I114" s="28"/>
      <c r="J114" s="20">
        <f t="shared" si="3"/>
        <v>-678133.3999999999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58">
        <v>44805</v>
      </c>
      <c r="F115" s="41">
        <v>32593</v>
      </c>
      <c r="G115" s="34" t="s">
        <v>102</v>
      </c>
      <c r="H115" s="45">
        <v>20000</v>
      </c>
      <c r="I115" s="28"/>
      <c r="J115" s="20">
        <f t="shared" si="3"/>
        <v>-698133.3999999999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58">
        <v>44805</v>
      </c>
      <c r="F116" s="41">
        <v>32594</v>
      </c>
      <c r="G116" s="34" t="s">
        <v>103</v>
      </c>
      <c r="H116" s="45">
        <v>9000</v>
      </c>
      <c r="I116" s="28"/>
      <c r="J116" s="20">
        <f t="shared" si="3"/>
        <v>-707133.3999999999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58">
        <v>44805</v>
      </c>
      <c r="F117" s="41">
        <v>32595</v>
      </c>
      <c r="G117" s="34" t="s">
        <v>104</v>
      </c>
      <c r="H117" s="45">
        <v>6000</v>
      </c>
      <c r="I117" s="28"/>
      <c r="J117" s="20">
        <f t="shared" si="3"/>
        <v>-713133.3999999999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58">
        <v>44805</v>
      </c>
      <c r="F118" s="41">
        <v>32596</v>
      </c>
      <c r="G118" s="34" t="s">
        <v>101</v>
      </c>
      <c r="H118" s="45">
        <v>6000</v>
      </c>
      <c r="I118" s="28"/>
      <c r="J118" s="20">
        <f t="shared" si="3"/>
        <v>-719133.3999999999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58">
        <v>44805</v>
      </c>
      <c r="F119" s="41">
        <v>32597</v>
      </c>
      <c r="G119" s="34" t="s">
        <v>105</v>
      </c>
      <c r="H119" s="45">
        <v>9000</v>
      </c>
      <c r="I119" s="28"/>
      <c r="J119" s="20">
        <f t="shared" si="3"/>
        <v>-728133.3999999999</v>
      </c>
      <c r="K119" s="8"/>
      <c r="L119" s="8"/>
      <c r="M119" s="8"/>
      <c r="N119" s="8"/>
    </row>
    <row r="120" spans="1:14" s="3" customFormat="1" ht="73.5" customHeight="1">
      <c r="A120" s="8"/>
      <c r="B120" s="8"/>
      <c r="C120" s="8"/>
      <c r="D120" s="26">
        <f t="shared" si="2"/>
        <v>105</v>
      </c>
      <c r="E120" s="58">
        <v>44805</v>
      </c>
      <c r="F120" s="41">
        <v>32598</v>
      </c>
      <c r="G120" s="34" t="s">
        <v>101</v>
      </c>
      <c r="H120" s="45">
        <v>15000</v>
      </c>
      <c r="I120" s="28"/>
      <c r="J120" s="20">
        <f t="shared" si="3"/>
        <v>-743133.3999999999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58">
        <v>44805</v>
      </c>
      <c r="F121" s="41">
        <v>32599</v>
      </c>
      <c r="G121" s="34" t="s">
        <v>101</v>
      </c>
      <c r="H121" s="45">
        <v>7000</v>
      </c>
      <c r="I121" s="28"/>
      <c r="J121" s="20">
        <f t="shared" si="3"/>
        <v>-750133.3999999999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58">
        <v>44805</v>
      </c>
      <c r="F122" s="41">
        <v>32600</v>
      </c>
      <c r="G122" s="34" t="s">
        <v>101</v>
      </c>
      <c r="H122" s="45">
        <v>6000</v>
      </c>
      <c r="I122" s="28"/>
      <c r="J122" s="20">
        <f t="shared" si="3"/>
        <v>-756133.3999999999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58">
        <v>44805</v>
      </c>
      <c r="F123" s="41">
        <v>32601</v>
      </c>
      <c r="G123" s="34" t="s">
        <v>101</v>
      </c>
      <c r="H123" s="45">
        <v>7000</v>
      </c>
      <c r="I123" s="28"/>
      <c r="J123" s="20">
        <f t="shared" si="3"/>
        <v>-763133.3999999999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58">
        <v>44805</v>
      </c>
      <c r="F124" s="41">
        <v>32602</v>
      </c>
      <c r="G124" s="34" t="s">
        <v>101</v>
      </c>
      <c r="H124" s="45">
        <v>6000</v>
      </c>
      <c r="I124" s="28"/>
      <c r="J124" s="20">
        <f t="shared" si="3"/>
        <v>-769133.3999999999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58">
        <v>44805</v>
      </c>
      <c r="F125" s="41">
        <v>32603</v>
      </c>
      <c r="G125" s="34" t="s">
        <v>101</v>
      </c>
      <c r="H125" s="45">
        <v>4000</v>
      </c>
      <c r="I125" s="28"/>
      <c r="J125" s="20">
        <f t="shared" si="3"/>
        <v>-773133.3999999999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58">
        <v>44805</v>
      </c>
      <c r="F126" s="41">
        <v>32604</v>
      </c>
      <c r="G126" s="34" t="s">
        <v>101</v>
      </c>
      <c r="H126" s="45">
        <v>10000</v>
      </c>
      <c r="I126" s="28"/>
      <c r="J126" s="20">
        <f t="shared" si="3"/>
        <v>-783133.3999999999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58">
        <v>44805</v>
      </c>
      <c r="F127" s="41">
        <v>32605</v>
      </c>
      <c r="G127" s="34" t="s">
        <v>96</v>
      </c>
      <c r="H127" s="45">
        <v>6000</v>
      </c>
      <c r="I127" s="28"/>
      <c r="J127" s="20">
        <f t="shared" si="3"/>
        <v>-789133.3999999999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58">
        <v>44805</v>
      </c>
      <c r="F128" s="41">
        <v>32606</v>
      </c>
      <c r="G128" s="34" t="s">
        <v>101</v>
      </c>
      <c r="H128" s="45">
        <v>7000</v>
      </c>
      <c r="I128" s="28"/>
      <c r="J128" s="20">
        <f t="shared" si="3"/>
        <v>-796133.3999999999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58">
        <v>44805</v>
      </c>
      <c r="F129" s="41">
        <v>32607</v>
      </c>
      <c r="G129" s="34" t="s">
        <v>101</v>
      </c>
      <c r="H129" s="45">
        <v>5000</v>
      </c>
      <c r="I129" s="28"/>
      <c r="J129" s="20">
        <f t="shared" si="3"/>
        <v>-801133.3999999999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58">
        <v>44805</v>
      </c>
      <c r="F130" s="41">
        <v>32608</v>
      </c>
      <c r="G130" s="34" t="s">
        <v>101</v>
      </c>
      <c r="H130" s="45">
        <v>7000</v>
      </c>
      <c r="I130" s="28"/>
      <c r="J130" s="20">
        <f t="shared" si="3"/>
        <v>-808133.3999999999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58">
        <v>44805</v>
      </c>
      <c r="F131" s="41">
        <v>32609</v>
      </c>
      <c r="G131" s="34" t="s">
        <v>101</v>
      </c>
      <c r="H131" s="45">
        <v>7000</v>
      </c>
      <c r="I131" s="28"/>
      <c r="J131" s="20">
        <f t="shared" si="3"/>
        <v>-815133.3999999999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58">
        <v>44805</v>
      </c>
      <c r="F132" s="41">
        <v>32610</v>
      </c>
      <c r="G132" s="34" t="s">
        <v>101</v>
      </c>
      <c r="H132" s="45">
        <v>7000</v>
      </c>
      <c r="I132" s="28"/>
      <c r="J132" s="20">
        <f t="shared" si="3"/>
        <v>-822133.3999999999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26">
        <f t="shared" si="2"/>
        <v>118</v>
      </c>
      <c r="E133" s="58">
        <v>44805</v>
      </c>
      <c r="F133" s="41">
        <v>32611</v>
      </c>
      <c r="G133" s="34" t="s">
        <v>101</v>
      </c>
      <c r="H133" s="45">
        <v>5000</v>
      </c>
      <c r="I133" s="28"/>
      <c r="J133" s="20">
        <f t="shared" si="3"/>
        <v>-827133.3999999999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58">
        <v>44805</v>
      </c>
      <c r="F134" s="41">
        <v>32612</v>
      </c>
      <c r="G134" s="34" t="s">
        <v>101</v>
      </c>
      <c r="H134" s="45">
        <v>6000</v>
      </c>
      <c r="I134" s="28"/>
      <c r="J134" s="20">
        <f t="shared" si="3"/>
        <v>-833133.3999999999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58">
        <v>44805</v>
      </c>
      <c r="F135" s="41">
        <v>32613</v>
      </c>
      <c r="G135" s="34" t="s">
        <v>101</v>
      </c>
      <c r="H135" s="45">
        <v>6677.42</v>
      </c>
      <c r="I135" s="28"/>
      <c r="J135" s="20">
        <f t="shared" si="3"/>
        <v>-839810.82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>
        <f t="shared" si="2"/>
        <v>121</v>
      </c>
      <c r="E136" s="58">
        <v>44805</v>
      </c>
      <c r="F136" s="41">
        <v>32614</v>
      </c>
      <c r="G136" s="34" t="s">
        <v>101</v>
      </c>
      <c r="H136" s="45">
        <v>5000</v>
      </c>
      <c r="I136" s="28"/>
      <c r="J136" s="20">
        <f t="shared" si="3"/>
        <v>-844810.82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/>
      <c r="E137" s="58">
        <v>44805</v>
      </c>
      <c r="F137" s="41">
        <v>32615</v>
      </c>
      <c r="G137" s="64" t="s">
        <v>101</v>
      </c>
      <c r="H137" s="45">
        <v>4000</v>
      </c>
      <c r="I137" s="28"/>
      <c r="J137" s="20">
        <f t="shared" si="3"/>
        <v>-848810.82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/>
      <c r="E138" s="58">
        <v>44806</v>
      </c>
      <c r="F138" s="41"/>
      <c r="G138" s="35" t="s">
        <v>23</v>
      </c>
      <c r="H138" s="45"/>
      <c r="I138" s="28">
        <v>6000000</v>
      </c>
      <c r="J138" s="20">
        <f>SUM(J137+I138)</f>
        <v>5151189.18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>D136+1</f>
        <v>122</v>
      </c>
      <c r="E139" s="59">
        <v>44810</v>
      </c>
      <c r="F139" s="60">
        <v>32616</v>
      </c>
      <c r="G139" s="65" t="s">
        <v>106</v>
      </c>
      <c r="H139" s="63">
        <v>63204.11</v>
      </c>
      <c r="I139" s="28"/>
      <c r="J139" s="20">
        <f>SUM(J138-H139)</f>
        <v>5087985.069999999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26">
        <f t="shared" si="2"/>
        <v>123</v>
      </c>
      <c r="E140" s="59"/>
      <c r="F140" s="60">
        <v>32617</v>
      </c>
      <c r="G140" s="66" t="s">
        <v>22</v>
      </c>
      <c r="H140" s="63">
        <v>0</v>
      </c>
      <c r="I140" s="28"/>
      <c r="J140" s="20">
        <f>SUM(J139-H140)</f>
        <v>5087985.069999999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124</v>
      </c>
      <c r="E141" s="59">
        <v>44813</v>
      </c>
      <c r="F141" s="60">
        <v>32618</v>
      </c>
      <c r="G141" s="65" t="s">
        <v>107</v>
      </c>
      <c r="H141" s="63">
        <v>15000</v>
      </c>
      <c r="I141" s="28"/>
      <c r="J141" s="20">
        <f>SUM(J140-H141)</f>
        <v>5072985.069999999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125</v>
      </c>
      <c r="E142" s="59">
        <v>44824</v>
      </c>
      <c r="F142" s="60">
        <v>32619</v>
      </c>
      <c r="G142" s="65" t="s">
        <v>108</v>
      </c>
      <c r="H142" s="63">
        <v>33990.51</v>
      </c>
      <c r="I142" s="28"/>
      <c r="J142" s="20">
        <f aca="true" t="shared" si="4" ref="J142:J205">SUM(J141-H142)</f>
        <v>5038994.56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126</v>
      </c>
      <c r="E143" s="58">
        <v>44826</v>
      </c>
      <c r="F143" s="41">
        <v>32620</v>
      </c>
      <c r="G143" s="64" t="s">
        <v>109</v>
      </c>
      <c r="H143" s="45">
        <v>12350</v>
      </c>
      <c r="I143" s="28"/>
      <c r="J143" s="20">
        <f t="shared" si="4"/>
        <v>5026644.56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26"/>
      <c r="E144" s="69">
        <v>44830</v>
      </c>
      <c r="F144" s="70"/>
      <c r="G144" s="35" t="s">
        <v>23</v>
      </c>
      <c r="H144" s="45"/>
      <c r="I144" s="28">
        <v>114000</v>
      </c>
      <c r="J144" s="20">
        <f>SUM(J143+I144)</f>
        <v>5140644.56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>D143+1</f>
        <v>127</v>
      </c>
      <c r="E145" s="58">
        <v>44830</v>
      </c>
      <c r="F145" s="41">
        <v>32621</v>
      </c>
      <c r="G145" s="64" t="s">
        <v>110</v>
      </c>
      <c r="H145" s="45">
        <v>329820.38</v>
      </c>
      <c r="I145" s="28"/>
      <c r="J145" s="20">
        <f>SUM(J144-H145)</f>
        <v>4810824.18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t="shared" si="2"/>
        <v>128</v>
      </c>
      <c r="E146" s="58">
        <v>44830</v>
      </c>
      <c r="F146" s="41">
        <v>32622</v>
      </c>
      <c r="G146" s="64" t="s">
        <v>111</v>
      </c>
      <c r="H146" s="45">
        <v>13252.5</v>
      </c>
      <c r="I146" s="28"/>
      <c r="J146" s="20">
        <f t="shared" si="4"/>
        <v>4797571.68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t="shared" si="2"/>
        <v>129</v>
      </c>
      <c r="E147" s="58">
        <v>44830</v>
      </c>
      <c r="F147" s="41">
        <v>32623</v>
      </c>
      <c r="G147" s="64" t="s">
        <v>112</v>
      </c>
      <c r="H147" s="45">
        <v>11000</v>
      </c>
      <c r="I147" s="28"/>
      <c r="J147" s="20">
        <f t="shared" si="4"/>
        <v>4786571.68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2"/>
        <v>130</v>
      </c>
      <c r="E148" s="58"/>
      <c r="F148" s="41">
        <v>32624</v>
      </c>
      <c r="G148" s="64" t="s">
        <v>22</v>
      </c>
      <c r="H148" s="45"/>
      <c r="I148" s="28"/>
      <c r="J148" s="20">
        <f t="shared" si="4"/>
        <v>4786571.68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aca="true" t="shared" si="5" ref="D149:D205">D148+1</f>
        <v>131</v>
      </c>
      <c r="E149" s="58"/>
      <c r="F149" s="41">
        <v>32625</v>
      </c>
      <c r="G149" s="64" t="s">
        <v>22</v>
      </c>
      <c r="H149" s="45"/>
      <c r="I149" s="28"/>
      <c r="J149" s="20">
        <f t="shared" si="4"/>
        <v>4786571.68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26">
        <f t="shared" si="5"/>
        <v>132</v>
      </c>
      <c r="E150" s="58">
        <v>44830</v>
      </c>
      <c r="F150" s="41">
        <v>32626</v>
      </c>
      <c r="G150" s="64" t="s">
        <v>113</v>
      </c>
      <c r="H150" s="45">
        <v>7000</v>
      </c>
      <c r="I150" s="28"/>
      <c r="J150" s="20">
        <f t="shared" si="4"/>
        <v>4779571.68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5"/>
        <v>133</v>
      </c>
      <c r="E151" s="58">
        <v>44830</v>
      </c>
      <c r="F151" s="41">
        <v>32627</v>
      </c>
      <c r="G151" s="64" t="s">
        <v>113</v>
      </c>
      <c r="H151" s="45">
        <v>9000</v>
      </c>
      <c r="I151" s="28"/>
      <c r="J151" s="20">
        <f t="shared" si="4"/>
        <v>4770571.68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5"/>
        <v>134</v>
      </c>
      <c r="E152" s="58">
        <v>44830</v>
      </c>
      <c r="F152" s="41">
        <v>32628</v>
      </c>
      <c r="G152" s="64" t="s">
        <v>113</v>
      </c>
      <c r="H152" s="45">
        <v>3000</v>
      </c>
      <c r="I152" s="28"/>
      <c r="J152" s="20">
        <f t="shared" si="4"/>
        <v>4767571.68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5"/>
        <v>135</v>
      </c>
      <c r="E153" s="58">
        <v>44830</v>
      </c>
      <c r="F153" s="41">
        <v>32629</v>
      </c>
      <c r="G153" s="64" t="s">
        <v>113</v>
      </c>
      <c r="H153" s="45">
        <v>6000</v>
      </c>
      <c r="I153" s="28"/>
      <c r="J153" s="20">
        <f t="shared" si="4"/>
        <v>4761571.68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5"/>
        <v>136</v>
      </c>
      <c r="E154" s="58">
        <v>44830</v>
      </c>
      <c r="F154" s="41">
        <v>32630</v>
      </c>
      <c r="G154" s="64" t="s">
        <v>113</v>
      </c>
      <c r="H154" s="45">
        <v>6000</v>
      </c>
      <c r="I154" s="28"/>
      <c r="J154" s="20">
        <f t="shared" si="4"/>
        <v>4755571.68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26">
        <f t="shared" si="5"/>
        <v>137</v>
      </c>
      <c r="E155" s="58">
        <v>44830</v>
      </c>
      <c r="F155" s="41">
        <v>32631</v>
      </c>
      <c r="G155" s="64" t="s">
        <v>113</v>
      </c>
      <c r="H155" s="45">
        <v>9000</v>
      </c>
      <c r="I155" s="28"/>
      <c r="J155" s="20">
        <f t="shared" si="4"/>
        <v>4746571.68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26">
        <f t="shared" si="5"/>
        <v>138</v>
      </c>
      <c r="E156" s="58">
        <v>44830</v>
      </c>
      <c r="F156" s="41">
        <v>32632</v>
      </c>
      <c r="G156" s="64" t="s">
        <v>113</v>
      </c>
      <c r="H156" s="45">
        <v>2000</v>
      </c>
      <c r="I156" s="28"/>
      <c r="J156" s="20">
        <f t="shared" si="4"/>
        <v>4744571.68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5"/>
        <v>139</v>
      </c>
      <c r="E157" s="58">
        <v>44830</v>
      </c>
      <c r="F157" s="41">
        <v>32633</v>
      </c>
      <c r="G157" s="64" t="s">
        <v>98</v>
      </c>
      <c r="H157" s="45">
        <v>6000</v>
      </c>
      <c r="I157" s="28"/>
      <c r="J157" s="20">
        <f t="shared" si="4"/>
        <v>4738571.68</v>
      </c>
      <c r="K157" s="8"/>
      <c r="L157" s="8"/>
      <c r="M157" s="8"/>
      <c r="N157" s="8"/>
    </row>
    <row r="158" spans="1:14" s="3" customFormat="1" ht="60.75" customHeight="1">
      <c r="A158" s="8"/>
      <c r="B158" s="8"/>
      <c r="C158" s="8"/>
      <c r="D158" s="26">
        <f t="shared" si="5"/>
        <v>140</v>
      </c>
      <c r="E158" s="58">
        <v>44830</v>
      </c>
      <c r="F158" s="41">
        <v>32634</v>
      </c>
      <c r="G158" s="64" t="s">
        <v>114</v>
      </c>
      <c r="H158" s="45">
        <v>6000</v>
      </c>
      <c r="I158" s="28"/>
      <c r="J158" s="20">
        <f t="shared" si="4"/>
        <v>4732571.68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5"/>
        <v>141</v>
      </c>
      <c r="E159" s="58">
        <v>44830</v>
      </c>
      <c r="F159" s="41">
        <v>32635</v>
      </c>
      <c r="G159" s="64" t="s">
        <v>113</v>
      </c>
      <c r="H159" s="45">
        <v>8000</v>
      </c>
      <c r="I159" s="28"/>
      <c r="J159" s="20">
        <f t="shared" si="4"/>
        <v>4724571.68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5"/>
        <v>142</v>
      </c>
      <c r="E160" s="58">
        <v>44830</v>
      </c>
      <c r="F160" s="41">
        <v>32636</v>
      </c>
      <c r="G160" s="64" t="s">
        <v>115</v>
      </c>
      <c r="H160" s="45">
        <v>10000</v>
      </c>
      <c r="I160" s="28"/>
      <c r="J160" s="20">
        <f t="shared" si="4"/>
        <v>4714571.68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5"/>
        <v>143</v>
      </c>
      <c r="E161" s="58">
        <v>44830</v>
      </c>
      <c r="F161" s="41">
        <v>32637</v>
      </c>
      <c r="G161" s="64" t="s">
        <v>115</v>
      </c>
      <c r="H161" s="45">
        <v>7000</v>
      </c>
      <c r="I161" s="28"/>
      <c r="J161" s="20">
        <f t="shared" si="4"/>
        <v>4707571.68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5"/>
        <v>144</v>
      </c>
      <c r="E162" s="58">
        <v>44830</v>
      </c>
      <c r="F162" s="41">
        <v>32638</v>
      </c>
      <c r="G162" s="64" t="s">
        <v>116</v>
      </c>
      <c r="H162" s="45">
        <v>9000</v>
      </c>
      <c r="I162" s="28"/>
      <c r="J162" s="20">
        <f t="shared" si="4"/>
        <v>4698571.68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5"/>
        <v>145</v>
      </c>
      <c r="E163" s="58">
        <v>44830</v>
      </c>
      <c r="F163" s="41">
        <v>32639</v>
      </c>
      <c r="G163" s="64" t="s">
        <v>117</v>
      </c>
      <c r="H163" s="45">
        <v>7000</v>
      </c>
      <c r="I163" s="28"/>
      <c r="J163" s="20">
        <f t="shared" si="4"/>
        <v>4691571.68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26">
        <f t="shared" si="5"/>
        <v>146</v>
      </c>
      <c r="E164" s="58">
        <v>44830</v>
      </c>
      <c r="F164" s="41">
        <v>32640</v>
      </c>
      <c r="G164" s="64" t="s">
        <v>117</v>
      </c>
      <c r="H164" s="45">
        <v>6000</v>
      </c>
      <c r="I164" s="28"/>
      <c r="J164" s="20">
        <f t="shared" si="4"/>
        <v>4685571.68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5"/>
        <v>147</v>
      </c>
      <c r="E165" s="58">
        <v>44830</v>
      </c>
      <c r="F165" s="41">
        <v>32641</v>
      </c>
      <c r="G165" s="64" t="s">
        <v>113</v>
      </c>
      <c r="H165" s="45">
        <v>10000</v>
      </c>
      <c r="I165" s="28"/>
      <c r="J165" s="20">
        <f t="shared" si="4"/>
        <v>4675571.68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26">
        <f t="shared" si="5"/>
        <v>148</v>
      </c>
      <c r="E166" s="58">
        <v>44830</v>
      </c>
      <c r="F166" s="41">
        <v>32642</v>
      </c>
      <c r="G166" s="64" t="s">
        <v>113</v>
      </c>
      <c r="H166" s="45">
        <v>7000</v>
      </c>
      <c r="I166" s="28"/>
      <c r="J166" s="20">
        <f t="shared" si="4"/>
        <v>4668571.68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26">
        <f t="shared" si="5"/>
        <v>149</v>
      </c>
      <c r="E167" s="58">
        <v>44830</v>
      </c>
      <c r="F167" s="41">
        <v>32643</v>
      </c>
      <c r="G167" s="64" t="s">
        <v>113</v>
      </c>
      <c r="H167" s="45">
        <v>7000</v>
      </c>
      <c r="I167" s="28"/>
      <c r="J167" s="20">
        <f t="shared" si="4"/>
        <v>4661571.68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5"/>
        <v>150</v>
      </c>
      <c r="E168" s="58">
        <v>44830</v>
      </c>
      <c r="F168" s="41">
        <v>32644</v>
      </c>
      <c r="G168" s="64" t="s">
        <v>118</v>
      </c>
      <c r="H168" s="45">
        <v>9000</v>
      </c>
      <c r="I168" s="28"/>
      <c r="J168" s="20">
        <f t="shared" si="4"/>
        <v>4652571.68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26">
        <f t="shared" si="5"/>
        <v>151</v>
      </c>
      <c r="E169" s="58">
        <v>44830</v>
      </c>
      <c r="F169" s="41">
        <v>32645</v>
      </c>
      <c r="G169" s="64" t="s">
        <v>119</v>
      </c>
      <c r="H169" s="45">
        <v>6000</v>
      </c>
      <c r="I169" s="28"/>
      <c r="J169" s="20">
        <f t="shared" si="4"/>
        <v>4646571.68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5"/>
        <v>152</v>
      </c>
      <c r="E170" s="58">
        <v>44830</v>
      </c>
      <c r="F170" s="41">
        <v>32646</v>
      </c>
      <c r="G170" s="64" t="s">
        <v>113</v>
      </c>
      <c r="H170" s="45">
        <v>6000</v>
      </c>
      <c r="I170" s="28"/>
      <c r="J170" s="20">
        <f t="shared" si="4"/>
        <v>4640571.68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5"/>
        <v>153</v>
      </c>
      <c r="E171" s="58">
        <v>44830</v>
      </c>
      <c r="F171" s="41">
        <v>32647</v>
      </c>
      <c r="G171" s="64" t="s">
        <v>119</v>
      </c>
      <c r="H171" s="45">
        <v>9000</v>
      </c>
      <c r="I171" s="28"/>
      <c r="J171" s="20">
        <f t="shared" si="4"/>
        <v>4631571.68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26">
        <f t="shared" si="5"/>
        <v>154</v>
      </c>
      <c r="E172" s="58">
        <v>44830</v>
      </c>
      <c r="F172" s="41">
        <v>32648</v>
      </c>
      <c r="G172" s="64" t="s">
        <v>117</v>
      </c>
      <c r="H172" s="45">
        <v>15000</v>
      </c>
      <c r="I172" s="28"/>
      <c r="J172" s="20">
        <f t="shared" si="4"/>
        <v>4616571.68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5"/>
        <v>155</v>
      </c>
      <c r="E173" s="58">
        <v>44830</v>
      </c>
      <c r="F173" s="41">
        <v>32649</v>
      </c>
      <c r="G173" s="64" t="s">
        <v>119</v>
      </c>
      <c r="H173" s="45">
        <v>7000</v>
      </c>
      <c r="I173" s="28"/>
      <c r="J173" s="20">
        <f t="shared" si="4"/>
        <v>4609571.68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5"/>
        <v>156</v>
      </c>
      <c r="E174" s="58">
        <v>44830</v>
      </c>
      <c r="F174" s="41">
        <v>32650</v>
      </c>
      <c r="G174" s="64" t="s">
        <v>120</v>
      </c>
      <c r="H174" s="45">
        <v>6000</v>
      </c>
      <c r="I174" s="28"/>
      <c r="J174" s="20">
        <f t="shared" si="4"/>
        <v>4603571.68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>
        <f t="shared" si="5"/>
        <v>157</v>
      </c>
      <c r="E175" s="58">
        <v>44830</v>
      </c>
      <c r="F175" s="41">
        <v>32651</v>
      </c>
      <c r="G175" s="64" t="s">
        <v>119</v>
      </c>
      <c r="H175" s="45">
        <v>7000</v>
      </c>
      <c r="I175" s="28"/>
      <c r="J175" s="20">
        <f t="shared" si="4"/>
        <v>4596571.68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26">
        <f t="shared" si="5"/>
        <v>158</v>
      </c>
      <c r="E176" s="58">
        <v>44830</v>
      </c>
      <c r="F176" s="41">
        <v>32652</v>
      </c>
      <c r="G176" s="64" t="s">
        <v>121</v>
      </c>
      <c r="H176" s="45">
        <v>6000</v>
      </c>
      <c r="I176" s="28"/>
      <c r="J176" s="20">
        <f t="shared" si="4"/>
        <v>4590571.68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26">
        <f t="shared" si="5"/>
        <v>159</v>
      </c>
      <c r="E177" s="58">
        <v>44830</v>
      </c>
      <c r="F177" s="41">
        <v>32653</v>
      </c>
      <c r="G177" s="64" t="s">
        <v>119</v>
      </c>
      <c r="H177" s="45">
        <v>4000</v>
      </c>
      <c r="I177" s="28"/>
      <c r="J177" s="20">
        <f t="shared" si="4"/>
        <v>4586571.68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26">
        <f t="shared" si="5"/>
        <v>160</v>
      </c>
      <c r="E178" s="58">
        <v>44830</v>
      </c>
      <c r="F178" s="41">
        <v>32654</v>
      </c>
      <c r="G178" s="64" t="s">
        <v>119</v>
      </c>
      <c r="H178" s="45">
        <v>10000</v>
      </c>
      <c r="I178" s="28"/>
      <c r="J178" s="20">
        <f t="shared" si="4"/>
        <v>4576571.68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26">
        <f t="shared" si="5"/>
        <v>161</v>
      </c>
      <c r="E179" s="58">
        <v>44830</v>
      </c>
      <c r="F179" s="41">
        <v>32655</v>
      </c>
      <c r="G179" s="64" t="s">
        <v>119</v>
      </c>
      <c r="H179" s="45">
        <v>6000</v>
      </c>
      <c r="I179" s="28"/>
      <c r="J179" s="20">
        <f t="shared" si="4"/>
        <v>4570571.68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26">
        <f t="shared" si="5"/>
        <v>162</v>
      </c>
      <c r="E180" s="58">
        <v>44830</v>
      </c>
      <c r="F180" s="41">
        <v>32656</v>
      </c>
      <c r="G180" s="64" t="s">
        <v>122</v>
      </c>
      <c r="H180" s="45">
        <v>7000</v>
      </c>
      <c r="I180" s="28"/>
      <c r="J180" s="20">
        <f t="shared" si="4"/>
        <v>4563571.68</v>
      </c>
      <c r="K180" s="8"/>
      <c r="L180" s="8"/>
      <c r="M180" s="8"/>
      <c r="N180" s="8"/>
    </row>
    <row r="181" spans="1:14" s="3" customFormat="1" ht="70.5" customHeight="1">
      <c r="A181" s="8"/>
      <c r="B181" s="8"/>
      <c r="C181" s="8"/>
      <c r="D181" s="26">
        <f t="shared" si="5"/>
        <v>163</v>
      </c>
      <c r="E181" s="58">
        <v>44830</v>
      </c>
      <c r="F181" s="41">
        <v>32657</v>
      </c>
      <c r="G181" s="64" t="s">
        <v>119</v>
      </c>
      <c r="H181" s="45">
        <v>5000</v>
      </c>
      <c r="I181" s="28"/>
      <c r="J181" s="20">
        <f t="shared" si="4"/>
        <v>4558571.68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26">
        <f t="shared" si="5"/>
        <v>164</v>
      </c>
      <c r="E182" s="58">
        <v>44830</v>
      </c>
      <c r="F182" s="41">
        <v>32658</v>
      </c>
      <c r="G182" s="64" t="s">
        <v>123</v>
      </c>
      <c r="H182" s="45">
        <v>7000</v>
      </c>
      <c r="I182" s="20"/>
      <c r="J182" s="20">
        <f t="shared" si="4"/>
        <v>4551571.68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26">
        <f t="shared" si="5"/>
        <v>165</v>
      </c>
      <c r="E183" s="58">
        <v>44830</v>
      </c>
      <c r="F183" s="41">
        <v>32659</v>
      </c>
      <c r="G183" s="64" t="s">
        <v>115</v>
      </c>
      <c r="H183" s="45">
        <v>7000</v>
      </c>
      <c r="I183" s="20"/>
      <c r="J183" s="20">
        <f t="shared" si="4"/>
        <v>4544571.68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26">
        <f t="shared" si="5"/>
        <v>166</v>
      </c>
      <c r="E184" s="58">
        <v>44830</v>
      </c>
      <c r="F184" s="41">
        <v>32660</v>
      </c>
      <c r="G184" s="64" t="s">
        <v>119</v>
      </c>
      <c r="H184" s="45">
        <v>7000</v>
      </c>
      <c r="I184" s="30"/>
      <c r="J184" s="20">
        <f t="shared" si="4"/>
        <v>4537571.68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26">
        <f t="shared" si="5"/>
        <v>167</v>
      </c>
      <c r="E185" s="58">
        <v>44830</v>
      </c>
      <c r="F185" s="41">
        <v>32661</v>
      </c>
      <c r="G185" s="64" t="s">
        <v>119</v>
      </c>
      <c r="H185" s="45">
        <v>5000</v>
      </c>
      <c r="I185" s="20"/>
      <c r="J185" s="20">
        <f t="shared" si="4"/>
        <v>4532571.68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26">
        <f t="shared" si="5"/>
        <v>168</v>
      </c>
      <c r="E186" s="58">
        <v>44830</v>
      </c>
      <c r="F186" s="41">
        <v>32662</v>
      </c>
      <c r="G186" s="64" t="s">
        <v>121</v>
      </c>
      <c r="H186" s="45">
        <v>6000</v>
      </c>
      <c r="I186" s="20"/>
      <c r="J186" s="20">
        <f t="shared" si="4"/>
        <v>4526571.68</v>
      </c>
      <c r="K186" s="8"/>
      <c r="L186" s="8"/>
      <c r="M186" s="8"/>
      <c r="N186" s="8"/>
    </row>
    <row r="187" spans="1:14" s="3" customFormat="1" ht="45.75" customHeight="1">
      <c r="A187" s="8"/>
      <c r="B187" s="8"/>
      <c r="C187" s="8"/>
      <c r="D187" s="26">
        <f t="shared" si="5"/>
        <v>169</v>
      </c>
      <c r="E187" s="58">
        <v>44830</v>
      </c>
      <c r="F187" s="41">
        <v>32663</v>
      </c>
      <c r="G187" s="64" t="s">
        <v>121</v>
      </c>
      <c r="H187" s="45">
        <v>5000</v>
      </c>
      <c r="I187" s="20"/>
      <c r="J187" s="20">
        <f t="shared" si="4"/>
        <v>4521571.68</v>
      </c>
      <c r="K187" s="8"/>
      <c r="L187" s="8"/>
      <c r="M187" s="8"/>
      <c r="N187" s="8"/>
    </row>
    <row r="188" spans="1:14" s="3" customFormat="1" ht="45.75" customHeight="1">
      <c r="A188" s="8"/>
      <c r="B188" s="8"/>
      <c r="C188" s="8"/>
      <c r="D188" s="26"/>
      <c r="E188" s="69">
        <v>44833</v>
      </c>
      <c r="F188" s="70"/>
      <c r="G188" s="35" t="s">
        <v>23</v>
      </c>
      <c r="H188" s="71"/>
      <c r="I188" s="31">
        <v>7000000</v>
      </c>
      <c r="J188" s="20">
        <f>SUM(J187+I188)</f>
        <v>11521571.68</v>
      </c>
      <c r="K188" s="8"/>
      <c r="L188" s="8"/>
      <c r="M188" s="8"/>
      <c r="N188" s="8"/>
    </row>
    <row r="189" spans="1:14" s="3" customFormat="1" ht="45.75" customHeight="1">
      <c r="A189" s="8"/>
      <c r="B189" s="8"/>
      <c r="C189" s="8"/>
      <c r="D189" s="26">
        <f>D187+1</f>
        <v>170</v>
      </c>
      <c r="E189" s="58">
        <v>44805</v>
      </c>
      <c r="F189" s="41">
        <v>27870783732</v>
      </c>
      <c r="G189" s="67" t="s">
        <v>124</v>
      </c>
      <c r="H189" s="45">
        <v>158444.08</v>
      </c>
      <c r="I189" s="31"/>
      <c r="J189" s="20">
        <f>SUM(J188-H189)</f>
        <v>11363127.6</v>
      </c>
      <c r="K189" s="8"/>
      <c r="L189" s="8"/>
      <c r="M189" s="8"/>
      <c r="N189" s="8"/>
    </row>
    <row r="190" spans="1:14" s="3" customFormat="1" ht="60" customHeight="1">
      <c r="A190" s="8"/>
      <c r="B190" s="8"/>
      <c r="C190" s="8"/>
      <c r="D190" s="26">
        <f t="shared" si="5"/>
        <v>171</v>
      </c>
      <c r="E190" s="58">
        <v>44812</v>
      </c>
      <c r="F190" s="41">
        <v>27937108350</v>
      </c>
      <c r="G190" s="67" t="s">
        <v>125</v>
      </c>
      <c r="H190" s="45">
        <v>2470.44</v>
      </c>
      <c r="I190" s="20"/>
      <c r="J190" s="20">
        <f t="shared" si="4"/>
        <v>11360657.16</v>
      </c>
      <c r="K190" s="8"/>
      <c r="L190" s="8"/>
      <c r="M190" s="8"/>
      <c r="N190" s="8"/>
    </row>
    <row r="191" spans="1:14" s="3" customFormat="1" ht="60" customHeight="1">
      <c r="A191" s="8"/>
      <c r="B191" s="8"/>
      <c r="C191" s="8"/>
      <c r="D191" s="26">
        <f t="shared" si="5"/>
        <v>172</v>
      </c>
      <c r="E191" s="58">
        <v>44813</v>
      </c>
      <c r="F191" s="41">
        <v>27952830522</v>
      </c>
      <c r="G191" s="67" t="s">
        <v>126</v>
      </c>
      <c r="H191" s="45">
        <v>11400</v>
      </c>
      <c r="I191" s="20"/>
      <c r="J191" s="20">
        <f t="shared" si="4"/>
        <v>11349257.16</v>
      </c>
      <c r="K191" s="8"/>
      <c r="L191" s="8"/>
      <c r="M191" s="8"/>
      <c r="N191" s="8"/>
    </row>
    <row r="192" spans="1:14" s="3" customFormat="1" ht="60" customHeight="1">
      <c r="A192" s="8"/>
      <c r="B192" s="8"/>
      <c r="C192" s="8"/>
      <c r="D192" s="26">
        <f t="shared" si="5"/>
        <v>173</v>
      </c>
      <c r="E192" s="58">
        <v>44816</v>
      </c>
      <c r="F192" s="41">
        <v>2797329907</v>
      </c>
      <c r="G192" s="64" t="s">
        <v>134</v>
      </c>
      <c r="H192" s="45">
        <v>285000</v>
      </c>
      <c r="I192" s="20"/>
      <c r="J192" s="20">
        <f t="shared" si="4"/>
        <v>11064257.16</v>
      </c>
      <c r="K192" s="8"/>
      <c r="L192" s="8"/>
      <c r="M192" s="8"/>
      <c r="N192" s="8"/>
    </row>
    <row r="193" spans="1:14" s="3" customFormat="1" ht="60" customHeight="1">
      <c r="A193" s="8"/>
      <c r="B193" s="8"/>
      <c r="C193" s="8"/>
      <c r="D193" s="26">
        <f t="shared" si="5"/>
        <v>174</v>
      </c>
      <c r="E193" s="58">
        <v>44818</v>
      </c>
      <c r="F193" s="41">
        <v>27997347097</v>
      </c>
      <c r="G193" s="67" t="s">
        <v>135</v>
      </c>
      <c r="H193" s="45">
        <v>36618.4</v>
      </c>
      <c r="I193" s="20"/>
      <c r="J193" s="20">
        <f t="shared" si="4"/>
        <v>11027638.76</v>
      </c>
      <c r="K193" s="8"/>
      <c r="L193" s="8"/>
      <c r="M193" s="8"/>
      <c r="N193" s="8"/>
    </row>
    <row r="194" spans="1:14" s="3" customFormat="1" ht="60" customHeight="1">
      <c r="A194" s="8"/>
      <c r="B194" s="8"/>
      <c r="C194" s="8"/>
      <c r="D194" s="26">
        <f t="shared" si="5"/>
        <v>175</v>
      </c>
      <c r="E194" s="58">
        <v>44831</v>
      </c>
      <c r="F194" s="41">
        <v>28144910066</v>
      </c>
      <c r="G194" s="67" t="s">
        <v>136</v>
      </c>
      <c r="H194" s="45">
        <v>6487.92</v>
      </c>
      <c r="I194" s="20"/>
      <c r="J194" s="20">
        <f t="shared" si="4"/>
        <v>11021150.84</v>
      </c>
      <c r="K194" s="8"/>
      <c r="L194" s="8"/>
      <c r="M194" s="8"/>
      <c r="N194" s="8"/>
    </row>
    <row r="195" spans="1:14" s="3" customFormat="1" ht="60" customHeight="1">
      <c r="A195" s="8"/>
      <c r="B195" s="8"/>
      <c r="C195" s="8"/>
      <c r="D195" s="26">
        <f t="shared" si="5"/>
        <v>176</v>
      </c>
      <c r="E195" s="58">
        <v>44819</v>
      </c>
      <c r="F195" s="41">
        <v>28018503924</v>
      </c>
      <c r="G195" s="67" t="s">
        <v>137</v>
      </c>
      <c r="H195" s="45">
        <v>9944</v>
      </c>
      <c r="I195" s="20"/>
      <c r="J195" s="20">
        <f t="shared" si="4"/>
        <v>11011206.84</v>
      </c>
      <c r="K195" s="8"/>
      <c r="L195" s="8"/>
      <c r="M195" s="8"/>
      <c r="N195" s="8"/>
    </row>
    <row r="196" spans="1:14" s="3" customFormat="1" ht="60" customHeight="1">
      <c r="A196" s="8"/>
      <c r="B196" s="8"/>
      <c r="C196" s="8"/>
      <c r="D196" s="26">
        <f t="shared" si="5"/>
        <v>177</v>
      </c>
      <c r="E196" s="58">
        <v>44819</v>
      </c>
      <c r="F196" s="41">
        <v>28014729337</v>
      </c>
      <c r="G196" s="68" t="s">
        <v>138</v>
      </c>
      <c r="H196" s="45">
        <v>239149.7</v>
      </c>
      <c r="I196" s="20"/>
      <c r="J196" s="20">
        <f t="shared" si="4"/>
        <v>10772057.14</v>
      </c>
      <c r="K196" s="8"/>
      <c r="L196" s="8"/>
      <c r="M196" s="8"/>
      <c r="N196" s="8"/>
    </row>
    <row r="197" spans="1:14" s="3" customFormat="1" ht="60" customHeight="1">
      <c r="A197" s="8"/>
      <c r="B197" s="8"/>
      <c r="C197" s="8"/>
      <c r="D197" s="26">
        <f t="shared" si="5"/>
        <v>178</v>
      </c>
      <c r="E197" s="58">
        <v>44826</v>
      </c>
      <c r="F197" s="41">
        <v>28092630932</v>
      </c>
      <c r="G197" s="67" t="s">
        <v>139</v>
      </c>
      <c r="H197" s="45">
        <v>20857.12</v>
      </c>
      <c r="I197" s="20"/>
      <c r="J197" s="20">
        <f t="shared" si="4"/>
        <v>10751200.020000001</v>
      </c>
      <c r="K197" s="8"/>
      <c r="L197" s="8"/>
      <c r="M197" s="8"/>
      <c r="N197" s="8"/>
    </row>
    <row r="198" spans="1:14" s="3" customFormat="1" ht="60" customHeight="1">
      <c r="A198" s="8"/>
      <c r="B198" s="8"/>
      <c r="C198" s="8"/>
      <c r="D198" s="26">
        <f t="shared" si="5"/>
        <v>179</v>
      </c>
      <c r="E198" s="58">
        <v>44826</v>
      </c>
      <c r="F198" s="41">
        <v>28094419589</v>
      </c>
      <c r="G198" s="67" t="s">
        <v>140</v>
      </c>
      <c r="H198" s="45">
        <v>9116.41</v>
      </c>
      <c r="I198" s="20"/>
      <c r="J198" s="20">
        <f t="shared" si="4"/>
        <v>10742083.610000001</v>
      </c>
      <c r="K198" s="8"/>
      <c r="L198" s="8"/>
      <c r="M198" s="8"/>
      <c r="N198" s="8"/>
    </row>
    <row r="199" spans="1:14" s="3" customFormat="1" ht="60" customHeight="1">
      <c r="A199" s="8"/>
      <c r="B199" s="8"/>
      <c r="C199" s="8"/>
      <c r="D199" s="26">
        <f t="shared" si="5"/>
        <v>180</v>
      </c>
      <c r="E199" s="58">
        <v>44827</v>
      </c>
      <c r="F199" s="41">
        <v>7733190021</v>
      </c>
      <c r="G199" s="67" t="s">
        <v>127</v>
      </c>
      <c r="H199" s="45">
        <v>4204978.29</v>
      </c>
      <c r="I199" s="20"/>
      <c r="J199" s="20">
        <f t="shared" si="4"/>
        <v>6537105.320000001</v>
      </c>
      <c r="K199" s="8"/>
      <c r="L199" s="8"/>
      <c r="M199" s="8"/>
      <c r="N199" s="8"/>
    </row>
    <row r="200" spans="1:14" s="3" customFormat="1" ht="60" customHeight="1">
      <c r="A200" s="8"/>
      <c r="B200" s="8"/>
      <c r="C200" s="8"/>
      <c r="D200" s="26">
        <f t="shared" si="5"/>
        <v>181</v>
      </c>
      <c r="E200" s="58">
        <v>44827</v>
      </c>
      <c r="F200" s="41">
        <v>28109502575</v>
      </c>
      <c r="G200" s="67" t="s">
        <v>128</v>
      </c>
      <c r="H200" s="45">
        <v>8786.88</v>
      </c>
      <c r="I200" s="20"/>
      <c r="J200" s="20">
        <f t="shared" si="4"/>
        <v>6528318.440000001</v>
      </c>
      <c r="K200" s="8"/>
      <c r="L200" s="8"/>
      <c r="M200" s="8"/>
      <c r="N200" s="8"/>
    </row>
    <row r="201" spans="1:14" s="3" customFormat="1" ht="60" customHeight="1">
      <c r="A201" s="8"/>
      <c r="B201" s="8"/>
      <c r="C201" s="8"/>
      <c r="D201" s="26">
        <f t="shared" si="5"/>
        <v>182</v>
      </c>
      <c r="E201" s="58">
        <v>44831</v>
      </c>
      <c r="F201" s="41">
        <v>28145403179</v>
      </c>
      <c r="G201" s="67" t="s">
        <v>129</v>
      </c>
      <c r="H201" s="45">
        <v>20905</v>
      </c>
      <c r="I201" s="20"/>
      <c r="J201" s="20">
        <f t="shared" si="4"/>
        <v>6507413.440000001</v>
      </c>
      <c r="K201" s="8"/>
      <c r="L201" s="8"/>
      <c r="M201" s="8"/>
      <c r="N201" s="8"/>
    </row>
    <row r="202" spans="1:14" s="3" customFormat="1" ht="60" customHeight="1">
      <c r="A202" s="8"/>
      <c r="B202" s="8"/>
      <c r="C202" s="8"/>
      <c r="D202" s="26">
        <f t="shared" si="5"/>
        <v>183</v>
      </c>
      <c r="E202" s="58">
        <v>44831</v>
      </c>
      <c r="F202" s="41">
        <v>28145291232</v>
      </c>
      <c r="G202" s="67" t="s">
        <v>130</v>
      </c>
      <c r="H202" s="45">
        <v>8800</v>
      </c>
      <c r="I202" s="20"/>
      <c r="J202" s="20">
        <f t="shared" si="4"/>
        <v>6498613.440000001</v>
      </c>
      <c r="K202" s="8"/>
      <c r="L202" s="8"/>
      <c r="M202" s="8"/>
      <c r="N202" s="8"/>
    </row>
    <row r="203" spans="1:14" s="3" customFormat="1" ht="60" customHeight="1">
      <c r="A203" s="8"/>
      <c r="B203" s="8"/>
      <c r="C203" s="8"/>
      <c r="D203" s="26">
        <f t="shared" si="5"/>
        <v>184</v>
      </c>
      <c r="E203" s="58">
        <v>44831</v>
      </c>
      <c r="F203" s="41">
        <v>28145326150</v>
      </c>
      <c r="G203" s="67" t="s">
        <v>131</v>
      </c>
      <c r="H203" s="45">
        <v>49400</v>
      </c>
      <c r="I203" s="20"/>
      <c r="J203" s="20">
        <f t="shared" si="4"/>
        <v>6449213.440000001</v>
      </c>
      <c r="K203" s="8"/>
      <c r="L203" s="8"/>
      <c r="M203" s="8"/>
      <c r="N203" s="8"/>
    </row>
    <row r="204" spans="1:14" s="3" customFormat="1" ht="60" customHeight="1">
      <c r="A204" s="8"/>
      <c r="B204" s="8"/>
      <c r="C204" s="8"/>
      <c r="D204" s="26">
        <f t="shared" si="5"/>
        <v>185</v>
      </c>
      <c r="E204" s="58">
        <v>44831</v>
      </c>
      <c r="F204" s="41">
        <v>28149190616</v>
      </c>
      <c r="G204" s="67" t="s">
        <v>132</v>
      </c>
      <c r="H204" s="45">
        <v>3800</v>
      </c>
      <c r="I204" s="20"/>
      <c r="J204" s="20">
        <f t="shared" si="4"/>
        <v>6445413.440000001</v>
      </c>
      <c r="K204" s="8"/>
      <c r="L204" s="8"/>
      <c r="M204" s="8"/>
      <c r="N204" s="8"/>
    </row>
    <row r="205" spans="1:14" s="3" customFormat="1" ht="60" customHeight="1">
      <c r="A205" s="8"/>
      <c r="B205" s="8"/>
      <c r="C205" s="8"/>
      <c r="D205" s="26">
        <f t="shared" si="5"/>
        <v>186</v>
      </c>
      <c r="E205" s="58">
        <v>44832</v>
      </c>
      <c r="F205" s="41">
        <v>28160163946</v>
      </c>
      <c r="G205" s="67" t="s">
        <v>133</v>
      </c>
      <c r="H205" s="45">
        <v>80180</v>
      </c>
      <c r="I205" s="20"/>
      <c r="J205" s="20">
        <f t="shared" si="4"/>
        <v>6365233.440000001</v>
      </c>
      <c r="K205" s="8"/>
      <c r="L205" s="8"/>
      <c r="M205" s="8"/>
      <c r="N205" s="8"/>
    </row>
    <row r="206" spans="4:10" s="8" customFormat="1" ht="21.75" customHeight="1">
      <c r="D206" s="21"/>
      <c r="E206" s="61"/>
      <c r="F206" s="61"/>
      <c r="G206" s="23" t="s">
        <v>9</v>
      </c>
      <c r="H206" s="22">
        <f>SUM(H16:H205)</f>
        <v>7303622.37</v>
      </c>
      <c r="I206" s="22"/>
      <c r="J206" s="20"/>
    </row>
    <row r="207" spans="4:96" ht="24" customHeight="1">
      <c r="D207" s="5"/>
      <c r="G207" s="5"/>
      <c r="H207" s="9"/>
      <c r="I207" s="9"/>
      <c r="J207" s="9"/>
      <c r="K207" s="14"/>
      <c r="L207" s="14"/>
      <c r="M207" s="14"/>
      <c r="N207" s="14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</row>
    <row r="208" spans="4:96" ht="24" customHeight="1">
      <c r="D208" s="5"/>
      <c r="G208" s="5"/>
      <c r="H208" s="9"/>
      <c r="I208" s="9"/>
      <c r="J208" s="9"/>
      <c r="K208" s="14"/>
      <c r="L208" s="14"/>
      <c r="M208" s="14"/>
      <c r="N208" s="14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</row>
    <row r="209" spans="4:10" ht="24" customHeight="1">
      <c r="D209" s="5"/>
      <c r="G209" s="3"/>
      <c r="H209" s="4"/>
      <c r="I209" s="4"/>
      <c r="J209" s="4" t="s">
        <v>21</v>
      </c>
    </row>
    <row r="210" spans="4:10" ht="24" customHeight="1">
      <c r="D210" s="3" t="s">
        <v>18</v>
      </c>
      <c r="G210" s="3"/>
      <c r="H210" s="4" t="s">
        <v>19</v>
      </c>
      <c r="I210" s="4"/>
      <c r="J210" s="4"/>
    </row>
    <row r="211" spans="4:10" ht="24" customHeight="1">
      <c r="D211" s="7" t="s">
        <v>14</v>
      </c>
      <c r="G211" s="3"/>
      <c r="H211" s="4" t="s">
        <v>16</v>
      </c>
      <c r="I211" s="4"/>
      <c r="J211" s="4"/>
    </row>
    <row r="212" spans="4:10" ht="24" customHeight="1">
      <c r="D212" s="7" t="s">
        <v>15</v>
      </c>
      <c r="G212" s="3"/>
      <c r="H212" s="4" t="s">
        <v>17</v>
      </c>
      <c r="I212" s="4"/>
      <c r="J212" s="4"/>
    </row>
    <row r="213" spans="4:10" ht="24" customHeight="1">
      <c r="D213" s="7"/>
      <c r="G213" s="3"/>
      <c r="H213" s="4"/>
      <c r="I213" s="4"/>
      <c r="J213" s="4"/>
    </row>
    <row r="214" spans="4:10" ht="24" customHeight="1">
      <c r="D214" s="54"/>
      <c r="E214" s="54"/>
      <c r="F214" s="54"/>
      <c r="G214" s="54"/>
      <c r="H214" s="54"/>
      <c r="I214" s="54"/>
      <c r="J214" s="4"/>
    </row>
    <row r="215" spans="4:10" ht="24" customHeight="1">
      <c r="D215" s="54"/>
      <c r="E215" s="54"/>
      <c r="F215" s="54"/>
      <c r="G215" s="54"/>
      <c r="H215" s="54"/>
      <c r="I215" s="54"/>
      <c r="J215" s="4"/>
    </row>
    <row r="216" spans="4:10" ht="24" customHeight="1">
      <c r="D216" s="7"/>
      <c r="E216" s="6"/>
      <c r="F216" s="3"/>
      <c r="G216" s="3"/>
      <c r="H216" s="4"/>
      <c r="I216" s="4"/>
      <c r="J216" s="4"/>
    </row>
    <row r="217" spans="4:10" ht="24" customHeight="1">
      <c r="D217" s="7"/>
      <c r="E217" s="6"/>
      <c r="F217" s="3"/>
      <c r="G217" s="3"/>
      <c r="H217" s="4"/>
      <c r="I217" s="4"/>
      <c r="J217" s="4"/>
    </row>
    <row r="218" spans="4:10" ht="24" customHeight="1">
      <c r="D218" s="5"/>
      <c r="E218" s="6"/>
      <c r="F218" s="3"/>
      <c r="G218" s="3"/>
      <c r="H218" s="4"/>
      <c r="I218" s="4"/>
      <c r="J218" s="4"/>
    </row>
    <row r="219" spans="4:10" ht="24" customHeight="1">
      <c r="D219" s="55"/>
      <c r="E219" s="55"/>
      <c r="F219" s="55"/>
      <c r="G219" s="55"/>
      <c r="H219" s="55"/>
      <c r="I219" s="55"/>
      <c r="J219" s="55"/>
    </row>
    <row r="220" spans="4:10" ht="24" customHeight="1">
      <c r="D220" s="56"/>
      <c r="E220" s="56"/>
      <c r="F220" s="56"/>
      <c r="G220" s="56"/>
      <c r="H220" s="56"/>
      <c r="I220" s="56"/>
      <c r="J220" s="56"/>
    </row>
    <row r="221" spans="4:10" ht="24" customHeight="1">
      <c r="D221" s="53"/>
      <c r="E221" s="53"/>
      <c r="F221" s="53"/>
      <c r="G221" s="53"/>
      <c r="H221" s="53"/>
      <c r="I221" s="53"/>
      <c r="J221" s="53"/>
    </row>
    <row r="222" spans="4:10" ht="24" customHeight="1">
      <c r="D222" s="53"/>
      <c r="E222" s="53"/>
      <c r="F222" s="53"/>
      <c r="G222" s="53"/>
      <c r="H222" s="53"/>
      <c r="I222" s="53"/>
      <c r="J222" s="53"/>
    </row>
    <row r="223" spans="4:10" ht="24" customHeight="1">
      <c r="D223" s="53"/>
      <c r="E223" s="53"/>
      <c r="F223" s="53"/>
      <c r="G223" s="53"/>
      <c r="H223" s="53"/>
      <c r="I223" s="53"/>
      <c r="J223" s="53"/>
    </row>
    <row r="224" spans="4:10" ht="20.25">
      <c r="D224" s="53"/>
      <c r="E224" s="53"/>
      <c r="F224" s="53"/>
      <c r="G224" s="53"/>
      <c r="H224" s="53"/>
      <c r="I224" s="53"/>
      <c r="J224" s="53"/>
    </row>
    <row r="225" spans="4:10" ht="12.75">
      <c r="D225" s="10"/>
      <c r="E225" s="10"/>
      <c r="F225" s="10"/>
      <c r="G225" s="10"/>
      <c r="H225" s="10"/>
      <c r="I225" s="10"/>
      <c r="J225" s="10"/>
    </row>
    <row r="226" spans="4:10" ht="12.75">
      <c r="D226" s="10"/>
      <c r="E226" s="10"/>
      <c r="F226" s="10"/>
      <c r="G226" s="10"/>
      <c r="H226" s="10"/>
      <c r="I226" s="10"/>
      <c r="J226" s="10"/>
    </row>
    <row r="227" spans="4:10" ht="12.75">
      <c r="D227" s="10"/>
      <c r="E227" s="10"/>
      <c r="F227" s="10"/>
      <c r="G227" s="10"/>
      <c r="H227" s="10"/>
      <c r="I227" s="10"/>
      <c r="J227" s="10"/>
    </row>
    <row r="228" spans="4:10" ht="12.75">
      <c r="D228" s="10"/>
      <c r="E228" s="10"/>
      <c r="F228" s="10"/>
      <c r="G228" s="10"/>
      <c r="H228" s="10"/>
      <c r="I228" s="10"/>
      <c r="J228" s="10"/>
    </row>
    <row r="229" spans="4:10" ht="12.75">
      <c r="D229" s="10"/>
      <c r="E229" s="10"/>
      <c r="F229" s="10"/>
      <c r="G229" s="10"/>
      <c r="H229" s="10"/>
      <c r="I229" s="10"/>
      <c r="J229" s="10"/>
    </row>
    <row r="230" spans="4:10" ht="12.75">
      <c r="D230" s="10"/>
      <c r="E230" s="10"/>
      <c r="F230" s="10"/>
      <c r="G230" s="10"/>
      <c r="H230" s="10"/>
      <c r="I230" s="10"/>
      <c r="J230" s="10"/>
    </row>
    <row r="231" spans="4:10" ht="12.75">
      <c r="D231" s="10"/>
      <c r="E231" s="10"/>
      <c r="F231" s="10"/>
      <c r="G231" s="10"/>
      <c r="H231" s="10"/>
      <c r="I231" s="10"/>
      <c r="J231" s="10"/>
    </row>
    <row r="232" spans="4:10" ht="12.75">
      <c r="D232" s="10"/>
      <c r="E232" s="10"/>
      <c r="F232" s="10"/>
      <c r="G232" s="10"/>
      <c r="H232" s="10"/>
      <c r="I232" s="10"/>
      <c r="J232" s="10"/>
    </row>
    <row r="233" spans="4:10" ht="12.75">
      <c r="D233" s="10"/>
      <c r="E233" s="10"/>
      <c r="F233" s="10"/>
      <c r="G233" s="10"/>
      <c r="H233" s="10"/>
      <c r="I233" s="10"/>
      <c r="J233" s="10"/>
    </row>
    <row r="234" spans="4:10" ht="12.75">
      <c r="D234" s="10"/>
      <c r="E234" s="10"/>
      <c r="F234" s="10"/>
      <c r="G234" s="10"/>
      <c r="H234" s="10"/>
      <c r="I234" s="10"/>
      <c r="J234" s="10"/>
    </row>
    <row r="235" spans="4:10" ht="12.75">
      <c r="D235" s="10"/>
      <c r="E235" s="10"/>
      <c r="F235" s="10"/>
      <c r="G235" s="10"/>
      <c r="H235" s="10"/>
      <c r="I235" s="10"/>
      <c r="J235" s="10"/>
    </row>
    <row r="236" spans="4:10" ht="12.75">
      <c r="D236" s="10"/>
      <c r="E236" s="10"/>
      <c r="F236" s="10"/>
      <c r="G236" s="10"/>
      <c r="H236" s="10"/>
      <c r="I236" s="10"/>
      <c r="J236" s="10"/>
    </row>
    <row r="255" ht="13.5" thickBot="1"/>
    <row r="256" ht="15">
      <c r="D256" s="2"/>
    </row>
  </sheetData>
  <sheetProtection/>
  <mergeCells count="16">
    <mergeCell ref="D223:J223"/>
    <mergeCell ref="D224:J224"/>
    <mergeCell ref="D214:I214"/>
    <mergeCell ref="D215:I215"/>
    <mergeCell ref="D219:J219"/>
    <mergeCell ref="D220:J220"/>
    <mergeCell ref="D221:J221"/>
    <mergeCell ref="D222:J222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2022-06-08T17:53:50Z</cp:lastPrinted>
  <dcterms:created xsi:type="dcterms:W3CDTF">2006-07-11T17:39:34Z</dcterms:created>
  <dcterms:modified xsi:type="dcterms:W3CDTF">2022-10-06T15:10:58Z</dcterms:modified>
  <cp:category/>
  <cp:version/>
  <cp:contentType/>
  <cp:contentStatus/>
</cp:coreProperties>
</file>