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1'!$C$1:$K$201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<sst xmlns="http://schemas.openxmlformats.org/spreadsheetml/2006/main" count="203" uniqueCount="154">
  <si>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</si>
  <si>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</si>
  <si>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</si>
  <si>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</si>
  <si>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</si>
  <si>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</si>
  <si>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</si>
  <si>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</si>
  <si>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</si>
  <si>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</si>
  <si>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</si>
  <si>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</si>
  <si>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</si>
  <si>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</si>
  <si>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</si>
  <si>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</si>
  <si>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</si>
  <si>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</si>
  <si>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</si>
  <si>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</si>
  <si>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</si>
  <si>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 xml:space="preserve"> </t>
  </si>
  <si>
    <t>NULO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</si>
  <si>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_AGOSTO  2022___</t>
    </r>
    <r>
      <rPr>
        <b/>
        <sz val="14"/>
        <rFont val="Arial"/>
        <family val="2"/>
      </rPr>
      <t>_</t>
    </r>
  </si>
  <si>
    <t>PAGO PORCUBRIL VACACIONES DE 10 DIAS DEL AÑO 2021 Y CUBRIL VACACIONES DEL AÑO 2022 DE LA DOCTORA JENIFFER NATHALI REGALADO ENEL AREA DE UCIO</t>
  </si>
  <si>
    <t xml:space="preserve">PAGO NOMINA  SEGURIDAD   MES JULIO 2022 </t>
  </si>
  <si>
    <t>PAGO DE SERVICIO PRESTADO DEL MES JULIO 2022 CONSERJE GRUPO 1</t>
  </si>
  <si>
    <t>PAGO SERVICIO PRESTADO MES DE JULIO  2022 CONSERJE GRUPO 1</t>
  </si>
  <si>
    <t>PAGO SERVICIO PRESTADO MES DE JULIO 2022 CONSERJE GRUPO 1</t>
  </si>
  <si>
    <t>PAGO SERVICIO PRESTADO MES JULIO 2022 MEDICO  GRUPO 1V</t>
  </si>
  <si>
    <t>PAGA SERVICIO PRESTADO MES DE JULIO 2022 GRUPO 111</t>
  </si>
  <si>
    <t xml:space="preserve">PAGO SERVICIO PRESTADO MES DE JULIO 2022 GRUPO 1V ENFERMERA </t>
  </si>
  <si>
    <t xml:space="preserve">PAGO SERVICIO PRESTADO  MES  JULIO 2022 CONSERJE </t>
  </si>
  <si>
    <t>PAGO SERVICIO PRESTADO  MES DE JULIO 2022 GRUPO 1</t>
  </si>
  <si>
    <t xml:space="preserve">PAGOSERVICIO PRESTADO MES JULIO 2022 CAMILLERO </t>
  </si>
  <si>
    <t>PAGO SERVICIO PRESTADO MES JULIO 2022 CONSERJE GRUPO 1</t>
  </si>
  <si>
    <t xml:space="preserve">PAGO SERVICIO PRESTA MES DE JULIO 2022 GRUPO </t>
  </si>
  <si>
    <t xml:space="preserve">PAGO SERVICIO PRESTADO MES DE JULIO 2022 GRUPO 1 MENSAJERO </t>
  </si>
  <si>
    <t xml:space="preserve">PAGO SERVICIO PRESTADO MES JULIO 2022 COCINA  GRUPO 1 </t>
  </si>
  <si>
    <t xml:space="preserve">PAGO SERVICIO PRESTADO DEL MES  JULIO  2022  GRUPO 1 AXU COCINA </t>
  </si>
  <si>
    <t>PAGO DE SERVICIO PRESTADO DEL MES JULIO 2022 1V MEDICO</t>
  </si>
  <si>
    <t>PAGO SERVICIO PRESTADO MES  JULIO 2022 TECNICO DE AIRE ACONDICIONADO  GRUPO 1</t>
  </si>
  <si>
    <t>PAGO SERVICIO PRESTADO MES JULIO 2022  MAT AUTOCLAVE GRUPO 1</t>
  </si>
  <si>
    <t>PAGO SERVICIO PRESTADO MES JULIO 2022 MEDICO GRUPO 1V</t>
  </si>
  <si>
    <t>PAGO SERVICIO PRESTADO MES JULIO 2022 COORDINADORA TECNICA DE FACTURACION  GRUPO 1V</t>
  </si>
  <si>
    <t>PAGO SERVICIO PRESTADO MES JULIO 2022 GRUPO 11</t>
  </si>
  <si>
    <t xml:space="preserve">PAGO SERVICIO PRESTADO MES JULIO 2022 </t>
  </si>
  <si>
    <t>PAGO SERVICIO PRSTADO MES JULIO 2022 SEGURISD GRUPO 1</t>
  </si>
  <si>
    <t xml:space="preserve">PAGO SERVICIO PRSTADO MES DE JULIO 2022 COCINA  </t>
  </si>
  <si>
    <t>PAGO SERVICIO PRESTA MES DE JULIO 2022 COSTURA GRUPO 1</t>
  </si>
  <si>
    <t xml:space="preserve">PAGO SERVICIO PRESTADO MES DE JULIO 2022 CAMILLERO </t>
  </si>
  <si>
    <t>PAGO DE SERVICIO PRESTADO MES JULIO 2022 ENFERMERA GRUPO 111</t>
  </si>
  <si>
    <t>PAGO SERVICIO PRESTADO MES  JULIO 2022 CONSERJE GRUPO1</t>
  </si>
  <si>
    <t>PAGO SERVICIO PRESTADO MES JULIO 2022 ENFERMERA GRUPO 111</t>
  </si>
  <si>
    <t>PAGO SERVICIO PRESTADO MES JULIO 2022 GRUPO 111</t>
  </si>
  <si>
    <t xml:space="preserve">PAGO SERVICIO PRESTADO MES JULIO 2022 MEDICO  GRUPO 1V </t>
  </si>
  <si>
    <t xml:space="preserve">PAGO SERVICIO PRESTADO MES JULIO 2022 AYUDANTE MAT </t>
  </si>
  <si>
    <t>PAGO SERVICIO PRESTADO MES  JULIO 2022 MEDICO GRUPO 1V</t>
  </si>
  <si>
    <t xml:space="preserve">PAGO SERVICIO PRESTADO MES JULIO 2022 MEDICO GRUPO 111 </t>
  </si>
  <si>
    <t>PAGO SERVICIO PRESTADO MES DE JULIO 2022 AUX ATENCION AUSUARIO  GRUPO 11</t>
  </si>
  <si>
    <t xml:space="preserve">PAGO SERVICIO PRESTADO MES JULIO 2022 SEGURIDAD </t>
  </si>
  <si>
    <t>PAGO SERC¿'VICIO PRESTADO MES JULIO 2022 MEDICO  111</t>
  </si>
  <si>
    <t xml:space="preserve">PAGO SERVICIO PRESTADO MES JULIO 2022 CAMILLERO </t>
  </si>
  <si>
    <t>PAGO SERVICIO PRSETADO  MES JULIO 2022 CONSERJE  GRUPO 1</t>
  </si>
  <si>
    <t>PAGO SERVICIO PRSTADO MES JULIO 2022 CONSRSERJE  GRUPO 1</t>
  </si>
  <si>
    <t>PAGO SERVICIO PRESTADO MES JULIO 2022 ENFERMERSA GRUPO 11</t>
  </si>
  <si>
    <t xml:space="preserve">PAGO SERSEVICIO PRESTADO MES JULIO 2022MEDICO </t>
  </si>
  <si>
    <t xml:space="preserve">PAGO SERVICIO PRESTADO MES JULIO 2022 DIGITADOR </t>
  </si>
  <si>
    <t>PAGO SERVICIO PRESTADO MES JULIO 2022 FACTURACION  GRUPO 11</t>
  </si>
  <si>
    <t>PAGO SERVICIO PRESTADO MES JULIO 2022 ENFERM GRUPO 1V</t>
  </si>
  <si>
    <t>PAGO SERVICIO PRESTADO MES JULIO 2022 ATENCIO A USUARIO GRUPO 11</t>
  </si>
  <si>
    <t>PAGO SERVICIO PRESTADO MSE JULIO 2022MEDICO GRUPO 1V</t>
  </si>
  <si>
    <t>PAGO SERCVICIO PRESTADO MES JULIO 2022 SECRETARIA  GRUPO 11</t>
  </si>
  <si>
    <t>PAGO SERVICIO PRESTADO MES JULIO 2022 MAT  GRUPO 1</t>
  </si>
  <si>
    <t>PAGO SERVICIO PRESTADO MES JULIO 2022 ATENCION ASUARIO  GRUPO 11</t>
  </si>
  <si>
    <t>PAGO SERVICIO PRESTADO MES JULIO 2022 SOPORTE TECNICO  GRUPO 11</t>
  </si>
  <si>
    <t>PAGO SERVICIO PRESTA  MES JULIO 2022FACTURACION  GRUPO 11</t>
  </si>
  <si>
    <t xml:space="preserve">PAGO SERVICIO PRESTADO MES JULIO 2022 ENFERMERA GRUPO 111 </t>
  </si>
  <si>
    <t>PAGO SERVICIO PRESTADO MES JULIO 2022 COCIN A GRUPO 1</t>
  </si>
  <si>
    <t>PAGO SERVICIO PRESTADO MES JULIO 2022 GRUPO 1V</t>
  </si>
  <si>
    <t>PAGO SERVICIOPRESTADO MES JULIO 2022COCINA  GRUPO 1</t>
  </si>
  <si>
    <t>PAGO SERVICIO PRESTADO MES JULIO 2022 AUX ESTADISTICA  GRUPO 11</t>
  </si>
  <si>
    <t xml:space="preserve">PAGO SERVICO PRESTADO MES JULIO 2022 </t>
  </si>
  <si>
    <t>PAGOSSERVICIO PRESTADO MES JULIO 2022 MEDICO GRUPO 1V</t>
  </si>
  <si>
    <t>PAGO SERVICIO PRESTADO MES JULIO 2022 MANT  GRUPO 1</t>
  </si>
  <si>
    <t xml:space="preserve">PAGASERVICIO PRESTADO  MES JULIO 2022  COCINA  GRUPO 1 </t>
  </si>
  <si>
    <t xml:space="preserve">PAGO SERVICIO PRESTADO MES JULIO 2022 CONSERJE  </t>
  </si>
  <si>
    <t xml:space="preserve">PAGO SERVICIO PRESTADO MES JULIO 2022 AYUDANTE DE ELECTROMEDICINA  GRUPO 1 </t>
  </si>
  <si>
    <t>PAGO SERVICIO PRESTADO MES JULIO 2022 CAMILLERO GRUPO 1</t>
  </si>
  <si>
    <t>PAGO SERVICIO PRESTSADO MES JULIO 2022 ATENCION ASUARIO  GRUPO 11</t>
  </si>
  <si>
    <t xml:space="preserve">PAGO SERVICIO PRESTADO MES JULIO 2022 TECNICO DE RAYOX </t>
  </si>
  <si>
    <t xml:space="preserve">PAGO SERVICIO PRESTADO TECNICO DE AIRE ACONDICIONADO </t>
  </si>
  <si>
    <t>PAGO SERVICIO PRESTADO MES JULIO 2022 ATENCION USUARIO GRUPO 11</t>
  </si>
  <si>
    <t>PAGO SERVICIO PRESTADO MES JULIO 2022 ATENCIO USUARIO GRUPO 11</t>
  </si>
  <si>
    <t xml:space="preserve">PAGO SERVICIO PRESTADO MES JULIO 2022 FARMACIA </t>
  </si>
  <si>
    <t>PAGO SERVICIO PRESTADO MES JULIO 2022 FACTURACICION  GRUPO 11</t>
  </si>
  <si>
    <t>PAGO SERVICIO PRESTADO MSE JULIO 2022 ENFERMERA GRUPO 111</t>
  </si>
  <si>
    <t>PAGO SERVICIO PRESTADO MES JULIO 2022 AUX RAYOX  GRUPO 1</t>
  </si>
  <si>
    <t xml:space="preserve">PAGO NOMINA  SEGURIDAD MES JULIO 2022 </t>
  </si>
  <si>
    <t xml:space="preserve">PAGO POR CUBRIR VACACIONES DE JULIO 2022 AREA  DE CONTABILIDAD DEL AÑO 2021 VACACIONES </t>
  </si>
  <si>
    <t xml:space="preserve">PAGO TRANSPORTE DE TAXIS A DIFERENTES DILIGENCIAS DEL HOSPITAL </t>
  </si>
  <si>
    <t>SERVICIO TELEFONICO  CTA 704696193 CORRESPONDIENTE A LA FLOTA  MES DE JUNIO Y JULIO 2022</t>
  </si>
  <si>
    <t>REPOSICION FONDO DE CAJA  CHICA EL RECIBO NO 2122 HASTA NO 2151</t>
  </si>
  <si>
    <t>COMPRA DE BOTELLONES DE AGUA</t>
  </si>
  <si>
    <t>MAT. GAST. DE LIMPIEZA</t>
  </si>
  <si>
    <t>RETENCION  APROVEEDORES MES DE JULIO 2022</t>
  </si>
  <si>
    <t>COMPRA DE 200 BOTELLONES DE AGUA</t>
  </si>
  <si>
    <t>REPOSICION FONDO DE CAJA  CHICA EL RECIBO NO 2152 HASTA NO 2193</t>
  </si>
  <si>
    <t>COLABORACION PARA EL IV  CONGRESO DE VERANO  SODOHEMO 2022</t>
  </si>
  <si>
    <t>COMPRA DE MATERIALES  DE FERRETERIA SEGÚN COTIZACION  NO 0110015428 DE FECHA 8 DE AGOSTO 2022</t>
  </si>
  <si>
    <t xml:space="preserve">MATERIAL GAST MEDICO </t>
  </si>
  <si>
    <t>FUNDA PARA BASURA</t>
  </si>
  <si>
    <t xml:space="preserve">ALIMENTOS </t>
  </si>
  <si>
    <t>MATERIAL GAST DE LIMPIEZA</t>
  </si>
  <si>
    <t>SERVICIOS DE ANALISIS DE AGUA POTABLE ANALISSIS BACTERIOLOGICO A LIMENTOS  Y LA SUERFICIES DE MAYO Y JUNIO 2021</t>
  </si>
  <si>
    <t xml:space="preserve">MAT GAST  LABORATORIO </t>
  </si>
  <si>
    <t>SERVICIO  DE FUMIGACION  MES DE ENERO Y MARZO Y 2022</t>
  </si>
  <si>
    <t xml:space="preserve">MAT GAST OFICINA </t>
  </si>
  <si>
    <t>MEDICAMENTOS</t>
  </si>
  <si>
    <t>PAGO VIATICOS POR IR A BUSCAR MEDICAMENTOS  A PRO MESECAL LOS DIAS 03 09 10 17 23 Y 29 JUNIO 2022</t>
  </si>
  <si>
    <t>TRANSPORTE DE MEDICAMENTOS  EN FECHA 06, 09, 10, 17, 23 Y 29 DE JUNIO 2022</t>
  </si>
  <si>
    <t>RECOGIDA BIOMEDICOS DESSECHO CORRESPODIENTE AL MES DE JUNIO 2022</t>
  </si>
  <si>
    <t>MAT GAST  MEDICO</t>
  </si>
  <si>
    <t xml:space="preserve">MAT GAST DE OFICINA Y RESP DE INPRESORA </t>
  </si>
  <si>
    <t>PAGO  FACT NO 710 SUMINITROS  DE PAN  JUNIO 2022</t>
  </si>
  <si>
    <t>MAT GAST  LIMPIEZA</t>
  </si>
  <si>
    <t xml:space="preserve">REP FUENTE DE LUZ </t>
  </si>
  <si>
    <t>MEDICAMENTO</t>
  </si>
  <si>
    <t>MEDICAMENTOS  MAT GAST MEDICAMENTO</t>
  </si>
  <si>
    <t>PAGO FACT NO 05 Y 11 MATERIAL GAST LIMPIEZA</t>
  </si>
  <si>
    <t xml:space="preserve">MEDICAMENTO Y MAT GAST MEDICO </t>
  </si>
  <si>
    <t xml:space="preserve">MEDICAMENTOS  MAT GAST MEDICO </t>
  </si>
  <si>
    <t>PAGO FACT NO 1300, 1380 , 1386 , Y ABONO A FACT NO 1410 MEDICAMENTOS</t>
  </si>
  <si>
    <t xml:space="preserve">MAT GASTABLE DE LIMPIEZA </t>
  </si>
  <si>
    <t>SERVICIO DE MANTENIMIENTO DE ACENSORES MES DE JUNIO Y JULIO 2022</t>
  </si>
  <si>
    <t xml:space="preserve">MAT GAST MEDICO </t>
  </si>
  <si>
    <t xml:space="preserve">MEDICAMENTOS </t>
  </si>
  <si>
    <t xml:space="preserve">MEDICAMENTOS Y MAT  GAST  MEDICO </t>
  </si>
  <si>
    <t xml:space="preserve">COMPRA DE UTILES VARIOS PARA REPARACION Y MANTENIMIENTOS DE 4 AIRE PLANTA DE DESCANSO DE ATENCION DE ENFERMERIA </t>
  </si>
  <si>
    <t>PAGO POR TRASNPORTACION  DE MERCANCIAS DESDE DIFERENTES LUGARES  HACIA EL HOSPITAL EN FECHA 06 Y 14 JULIO 2022</t>
  </si>
  <si>
    <t>MAT GAST LABORATORIO</t>
  </si>
  <si>
    <t xml:space="preserve">POR SUMINISTRO  DE MEDICA MENTOS  Y REACTIVOS DE LABORATORIO. </t>
  </si>
  <si>
    <t>COMPRA DE MATERIALES DE FERRETERIA SEGÚN COTIZACION  NO 0110015667 DE FECHA 17 AGOSTO 2022</t>
  </si>
  <si>
    <t xml:space="preserve"> POR RECARGAS DE EXTINTORES</t>
  </si>
  <si>
    <t xml:space="preserve">MATERIALGAST MEDICO </t>
  </si>
  <si>
    <t>SERVICIO DE INTALACION DE PUERTASDE RAMPA DEL LOBBY</t>
  </si>
  <si>
    <t>COMPPRA DE ARTICULOS DE OFICINA  SEGÚN COTIZACION NO 5562278 DE FECHA 19 DE AGOSTO</t>
  </si>
  <si>
    <t>SUMINISTRO DE MATERIAL GASTABLE MEDICO DEPTO. CITOGENETICA</t>
  </si>
  <si>
    <t>SUMINISTRO DE PLANTAS POR AFERESIS</t>
  </si>
  <si>
    <t>SERVICIO DE INSTALACION  DE PUERRTAS DE RAMPA DEL LOBBY</t>
  </si>
  <si>
    <t xml:space="preserve">COMPRADE 8 METROS DE GRAVA BLANCA  PARA ENBELLE CIMIENTOS DE LAS ISLETAS DEL HOSPITAL </t>
  </si>
  <si>
    <t xml:space="preserve">PAGO FACT NO 08 POR SERVICIOS DE HEMODIALIS  A PACIENTES  INGRESADAS </t>
  </si>
  <si>
    <t>0/8/2022</t>
  </si>
  <si>
    <t>BANCO DE RESERVAS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</si>
</sst>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4" fontId="0" fillId="0" borderId="11" xfId="0" applyNumberFormat="1" applyFont="1" applyBorder="1" applyAlignment="1">
      <alignment horizontal="right"/>
    </xf>
    <xf numFmtId="14" fontId="0" fillId="0" borderId="12" xfId="0" applyNumberFormat="1" applyFont="1" applyBorder="1" applyAlignment="1">
      <alignment horizontal="right"/>
    </xf>
    <xf numFmtId="14" fontId="0" fillId="0" borderId="12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3" borderId="11" xfId="49" applyNumberFormat="1" applyFont="1" applyFill="1" applyBorder="1" applyAlignment="1">
      <alignment/>
    </xf>
    <xf numFmtId="0" fontId="0" fillId="33" borderId="12" xfId="49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3" fontId="0" fillId="0" borderId="11" xfId="49" applyFont="1" applyBorder="1" applyAlignment="1">
      <alignment horizontal="center"/>
    </xf>
    <xf numFmtId="43" fontId="0" fillId="0" borderId="12" xfId="49" applyFont="1" applyBorder="1" applyAlignment="1">
      <alignment horizontal="center"/>
    </xf>
    <xf numFmtId="43" fontId="0" fillId="0" borderId="12" xfId="49" applyFont="1" applyBorder="1" applyAlignment="1">
      <alignment wrapText="1"/>
    </xf>
    <xf numFmtId="43" fontId="0" fillId="0" borderId="11" xfId="49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right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45"/>
  <sheetViews>
    <sheetView tabSelected="1" zoomScale="70" zoomScaleNormal="70" zoomScaleSheetLayoutView="70" zoomScalePageLayoutView="0" workbookViewId="0" topLeftCell="B1">
      <selection activeCell="F16" sqref="F16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54" t="s">
        <v>11</v>
      </c>
      <c r="E6" s="54"/>
      <c r="F6" s="54"/>
      <c r="G6" s="54"/>
      <c r="H6" s="54"/>
      <c r="I6" s="54"/>
      <c r="J6" s="54"/>
    </row>
    <row r="7" spans="4:10" s="12" customFormat="1" ht="20.25">
      <c r="D7" s="55"/>
      <c r="E7" s="56"/>
      <c r="F7" s="56"/>
      <c r="G7" s="56"/>
      <c r="H7" s="56"/>
      <c r="I7" s="56"/>
      <c r="J7" s="56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7" t="s">
        <v>3</v>
      </c>
      <c r="E9" s="57"/>
      <c r="F9" s="57"/>
      <c r="G9" s="57"/>
      <c r="H9" s="57"/>
      <c r="I9" s="57"/>
      <c r="J9" s="57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23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8" t="s">
        <v>13</v>
      </c>
      <c r="E13" s="59" t="s">
        <v>4</v>
      </c>
      <c r="F13" s="59"/>
      <c r="G13" s="59"/>
      <c r="H13" s="59" t="s">
        <v>12</v>
      </c>
      <c r="I13" s="59"/>
      <c r="J13" s="59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8"/>
      <c r="E14" s="60"/>
      <c r="F14" s="60"/>
      <c r="G14" s="24"/>
      <c r="H14" s="60" t="s">
        <v>8</v>
      </c>
      <c r="I14" s="60"/>
      <c r="J14" s="25">
        <v>-343148.03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8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56.25" customHeight="1">
      <c r="A16" s="8"/>
      <c r="B16" s="8"/>
      <c r="C16" s="8"/>
      <c r="D16" s="26">
        <v>1</v>
      </c>
      <c r="E16" s="38">
        <v>44774</v>
      </c>
      <c r="F16" s="42">
        <v>32361</v>
      </c>
      <c r="G16" s="32" t="s">
        <v>24</v>
      </c>
      <c r="H16" s="46">
        <v>45000</v>
      </c>
      <c r="I16" s="28"/>
      <c r="J16" s="20">
        <f>SUM(J14-H16)</f>
        <v>-388148.03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26">
        <f>D16+1</f>
        <v>2</v>
      </c>
      <c r="E17" s="39">
        <v>44774</v>
      </c>
      <c r="F17" s="43">
        <v>32362</v>
      </c>
      <c r="G17" s="32" t="s">
        <v>25</v>
      </c>
      <c r="H17" s="47">
        <v>7000</v>
      </c>
      <c r="I17" s="29"/>
      <c r="J17" s="20">
        <f>SUM(J16-H17)</f>
        <v>-395148.03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26">
        <f aca="true" t="shared" si="0" ref="D18:D81">D17+1</f>
        <v>3</v>
      </c>
      <c r="E18" s="40">
        <v>44774</v>
      </c>
      <c r="F18" s="44">
        <v>32363</v>
      </c>
      <c r="G18" s="33" t="s">
        <v>26</v>
      </c>
      <c r="H18" s="48">
        <v>10000</v>
      </c>
      <c r="I18" s="29"/>
      <c r="J18" s="20">
        <f aca="true" t="shared" si="1" ref="J18:J81">SUM(J17-H18)</f>
        <v>-405148.03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26">
        <f t="shared" si="0"/>
        <v>4</v>
      </c>
      <c r="E19" s="41">
        <v>44774</v>
      </c>
      <c r="F19" s="45">
        <v>32364</v>
      </c>
      <c r="G19" s="34" t="s">
        <v>27</v>
      </c>
      <c r="H19" s="49">
        <v>8000</v>
      </c>
      <c r="I19" s="29"/>
      <c r="J19" s="20">
        <f t="shared" si="1"/>
        <v>-413148.03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26">
        <f t="shared" si="0"/>
        <v>5</v>
      </c>
      <c r="E20" s="41">
        <v>44774</v>
      </c>
      <c r="F20" s="45">
        <v>32365</v>
      </c>
      <c r="G20" s="34" t="s">
        <v>28</v>
      </c>
      <c r="H20" s="49">
        <v>12000</v>
      </c>
      <c r="I20" s="29"/>
      <c r="J20" s="20">
        <f t="shared" si="1"/>
        <v>-425148.03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26">
        <f t="shared" si="0"/>
        <v>6</v>
      </c>
      <c r="E21" s="41">
        <v>44774</v>
      </c>
      <c r="F21" s="45">
        <v>32366</v>
      </c>
      <c r="G21" s="34" t="s">
        <v>29</v>
      </c>
      <c r="H21" s="49">
        <v>30000</v>
      </c>
      <c r="I21" s="29"/>
      <c r="J21" s="20">
        <f t="shared" si="1"/>
        <v>-455148.03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26">
        <f t="shared" si="0"/>
        <v>7</v>
      </c>
      <c r="E22" s="41">
        <v>44774</v>
      </c>
      <c r="F22" s="45">
        <v>32367</v>
      </c>
      <c r="G22" s="34" t="s">
        <v>30</v>
      </c>
      <c r="H22" s="49">
        <v>8000</v>
      </c>
      <c r="I22" s="29"/>
      <c r="J22" s="20">
        <f t="shared" si="1"/>
        <v>-463148.03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6">
        <f t="shared" si="0"/>
        <v>8</v>
      </c>
      <c r="E23" s="41">
        <v>44774</v>
      </c>
      <c r="F23" s="45">
        <v>32368</v>
      </c>
      <c r="G23" s="34" t="s">
        <v>31</v>
      </c>
      <c r="H23" s="49">
        <v>20000</v>
      </c>
      <c r="I23" s="29"/>
      <c r="J23" s="20">
        <f t="shared" si="1"/>
        <v>-483148.03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26">
        <f t="shared" si="0"/>
        <v>9</v>
      </c>
      <c r="E24" s="41">
        <v>44774</v>
      </c>
      <c r="F24" s="45">
        <v>32369</v>
      </c>
      <c r="G24" s="34" t="s">
        <v>32</v>
      </c>
      <c r="H24" s="49">
        <v>10000</v>
      </c>
      <c r="I24" s="29"/>
      <c r="J24" s="20">
        <f t="shared" si="1"/>
        <v>-493148.03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26">
        <f t="shared" si="0"/>
        <v>10</v>
      </c>
      <c r="E25" s="41">
        <v>44774</v>
      </c>
      <c r="F25" s="45">
        <v>32370</v>
      </c>
      <c r="G25" s="34" t="s">
        <v>33</v>
      </c>
      <c r="H25" s="49">
        <v>10000</v>
      </c>
      <c r="I25" s="29"/>
      <c r="J25" s="20">
        <f t="shared" si="1"/>
        <v>-503148.03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26">
        <f t="shared" si="0"/>
        <v>11</v>
      </c>
      <c r="E26" s="41">
        <v>44774</v>
      </c>
      <c r="F26" s="45">
        <v>32371</v>
      </c>
      <c r="G26" s="34" t="s">
        <v>29</v>
      </c>
      <c r="H26" s="49">
        <v>7300</v>
      </c>
      <c r="I26" s="29"/>
      <c r="J26" s="20">
        <f t="shared" si="1"/>
        <v>-510448.03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6">
        <f t="shared" si="0"/>
        <v>12</v>
      </c>
      <c r="E27" s="41">
        <v>44774</v>
      </c>
      <c r="F27" s="45">
        <v>32372</v>
      </c>
      <c r="G27" s="34" t="s">
        <v>34</v>
      </c>
      <c r="H27" s="49">
        <v>10000</v>
      </c>
      <c r="I27" s="29"/>
      <c r="J27" s="20">
        <f t="shared" si="1"/>
        <v>-520448.03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26">
        <f t="shared" si="0"/>
        <v>13</v>
      </c>
      <c r="E28" s="41">
        <v>44774</v>
      </c>
      <c r="F28" s="45">
        <v>32373</v>
      </c>
      <c r="G28" s="34" t="s">
        <v>35</v>
      </c>
      <c r="H28" s="49">
        <v>11000</v>
      </c>
      <c r="I28" s="29"/>
      <c r="J28" s="20">
        <f t="shared" si="1"/>
        <v>-531448.03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26">
        <f t="shared" si="0"/>
        <v>14</v>
      </c>
      <c r="E29" s="41">
        <v>44774</v>
      </c>
      <c r="F29" s="45">
        <v>32374</v>
      </c>
      <c r="G29" s="34" t="s">
        <v>36</v>
      </c>
      <c r="H29" s="49">
        <v>16000</v>
      </c>
      <c r="I29" s="29"/>
      <c r="J29" s="20">
        <f t="shared" si="1"/>
        <v>-547448.03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26">
        <f t="shared" si="0"/>
        <v>15</v>
      </c>
      <c r="E30" s="41">
        <v>44774</v>
      </c>
      <c r="F30" s="45">
        <v>32375</v>
      </c>
      <c r="G30" s="34" t="s">
        <v>37</v>
      </c>
      <c r="H30" s="49">
        <v>10000</v>
      </c>
      <c r="I30" s="29"/>
      <c r="J30" s="20">
        <f t="shared" si="1"/>
        <v>-557448.03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26">
        <f t="shared" si="0"/>
        <v>16</v>
      </c>
      <c r="E31" s="41">
        <v>44774</v>
      </c>
      <c r="F31" s="45">
        <v>32376</v>
      </c>
      <c r="G31" s="34" t="s">
        <v>38</v>
      </c>
      <c r="H31" s="49">
        <v>10000</v>
      </c>
      <c r="I31" s="29"/>
      <c r="J31" s="20">
        <f t="shared" si="1"/>
        <v>-567448.03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26">
        <f t="shared" si="0"/>
        <v>17</v>
      </c>
      <c r="E32" s="41">
        <v>44774</v>
      </c>
      <c r="F32" s="45">
        <v>32377</v>
      </c>
      <c r="G32" s="34" t="s">
        <v>39</v>
      </c>
      <c r="H32" s="49">
        <v>11500</v>
      </c>
      <c r="I32" s="29"/>
      <c r="J32" s="20">
        <f t="shared" si="1"/>
        <v>-578948.03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26">
        <f t="shared" si="0"/>
        <v>18</v>
      </c>
      <c r="E33" s="41">
        <v>44774</v>
      </c>
      <c r="F33" s="45">
        <v>32378</v>
      </c>
      <c r="G33" s="34" t="s">
        <v>40</v>
      </c>
      <c r="H33" s="49">
        <v>20000</v>
      </c>
      <c r="I33" s="29"/>
      <c r="J33" s="20">
        <f t="shared" si="1"/>
        <v>-598948.03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26">
        <f t="shared" si="0"/>
        <v>19</v>
      </c>
      <c r="E34" s="41">
        <v>44774</v>
      </c>
      <c r="F34" s="45">
        <v>32379</v>
      </c>
      <c r="G34" s="34" t="s">
        <v>41</v>
      </c>
      <c r="H34" s="49">
        <v>14300</v>
      </c>
      <c r="I34" s="29"/>
      <c r="J34" s="20">
        <f t="shared" si="1"/>
        <v>-613248.03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26">
        <f t="shared" si="0"/>
        <v>20</v>
      </c>
      <c r="E35" s="41">
        <v>44774</v>
      </c>
      <c r="F35" s="45">
        <v>32380</v>
      </c>
      <c r="G35" s="34" t="s">
        <v>42</v>
      </c>
      <c r="H35" s="49">
        <v>15000</v>
      </c>
      <c r="I35" s="29"/>
      <c r="J35" s="20">
        <f t="shared" si="1"/>
        <v>-628248.03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26">
        <f t="shared" si="0"/>
        <v>21</v>
      </c>
      <c r="E36" s="41">
        <v>44774</v>
      </c>
      <c r="F36" s="45">
        <v>32381</v>
      </c>
      <c r="G36" s="34" t="s">
        <v>43</v>
      </c>
      <c r="H36" s="49">
        <v>30000</v>
      </c>
      <c r="I36" s="29"/>
      <c r="J36" s="20">
        <f t="shared" si="1"/>
        <v>-658248.03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26">
        <f t="shared" si="0"/>
        <v>22</v>
      </c>
      <c r="E37" s="41">
        <v>44774</v>
      </c>
      <c r="F37" s="45">
        <v>32382</v>
      </c>
      <c r="G37" s="34" t="s">
        <v>44</v>
      </c>
      <c r="H37" s="49">
        <v>20000</v>
      </c>
      <c r="I37" s="29"/>
      <c r="J37" s="20">
        <f t="shared" si="1"/>
        <v>-678248.03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26">
        <f t="shared" si="0"/>
        <v>23</v>
      </c>
      <c r="E38" s="41">
        <v>44774</v>
      </c>
      <c r="F38" s="45">
        <v>32383</v>
      </c>
      <c r="G38" s="34" t="s">
        <v>45</v>
      </c>
      <c r="H38" s="49">
        <v>14000</v>
      </c>
      <c r="I38" s="29"/>
      <c r="J38" s="20">
        <f t="shared" si="1"/>
        <v>-692248.03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26">
        <f t="shared" si="0"/>
        <v>24</v>
      </c>
      <c r="E39" s="41">
        <v>44774</v>
      </c>
      <c r="F39" s="45">
        <v>32384</v>
      </c>
      <c r="G39" s="34" t="s">
        <v>46</v>
      </c>
      <c r="H39" s="49">
        <v>13500</v>
      </c>
      <c r="I39" s="29"/>
      <c r="J39" s="20">
        <f t="shared" si="1"/>
        <v>-705748.03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26">
        <f t="shared" si="0"/>
        <v>25</v>
      </c>
      <c r="E40" s="41">
        <v>44774</v>
      </c>
      <c r="F40" s="45">
        <v>32385</v>
      </c>
      <c r="G40" s="34" t="s">
        <v>47</v>
      </c>
      <c r="H40" s="49">
        <v>8000</v>
      </c>
      <c r="I40" s="29"/>
      <c r="J40" s="20">
        <f t="shared" si="1"/>
        <v>-713748.03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26">
        <f t="shared" si="0"/>
        <v>26</v>
      </c>
      <c r="E41" s="41">
        <v>44774</v>
      </c>
      <c r="F41" s="45">
        <v>32386</v>
      </c>
      <c r="G41" s="34" t="s">
        <v>48</v>
      </c>
      <c r="H41" s="49">
        <v>14000</v>
      </c>
      <c r="I41" s="29"/>
      <c r="J41" s="20">
        <f t="shared" si="1"/>
        <v>-727748.03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26">
        <f t="shared" si="0"/>
        <v>27</v>
      </c>
      <c r="E42" s="41">
        <v>44774</v>
      </c>
      <c r="F42" s="45">
        <v>32387</v>
      </c>
      <c r="G42" s="34" t="s">
        <v>49</v>
      </c>
      <c r="H42" s="49">
        <v>7300</v>
      </c>
      <c r="I42" s="29"/>
      <c r="J42" s="20">
        <f t="shared" si="1"/>
        <v>-735048.03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26">
        <f t="shared" si="0"/>
        <v>28</v>
      </c>
      <c r="E43" s="41">
        <v>44774</v>
      </c>
      <c r="F43" s="45">
        <v>32388</v>
      </c>
      <c r="G43" s="34" t="s">
        <v>50</v>
      </c>
      <c r="H43" s="49">
        <v>10000</v>
      </c>
      <c r="I43" s="29"/>
      <c r="J43" s="20">
        <f t="shared" si="1"/>
        <v>-745048.03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26">
        <f t="shared" si="0"/>
        <v>29</v>
      </c>
      <c r="E44" s="41">
        <v>44774</v>
      </c>
      <c r="F44" s="45">
        <v>32389</v>
      </c>
      <c r="G44" s="34" t="s">
        <v>51</v>
      </c>
      <c r="H44" s="49">
        <v>10000</v>
      </c>
      <c r="I44" s="29"/>
      <c r="J44" s="20">
        <f t="shared" si="1"/>
        <v>-755048.03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26">
        <f t="shared" si="0"/>
        <v>30</v>
      </c>
      <c r="E45" s="41">
        <v>44774</v>
      </c>
      <c r="F45" s="45">
        <v>32390</v>
      </c>
      <c r="G45" s="34" t="s">
        <v>52</v>
      </c>
      <c r="H45" s="49">
        <v>10000</v>
      </c>
      <c r="I45" s="29"/>
      <c r="J45" s="20">
        <f t="shared" si="1"/>
        <v>-765048.03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26">
        <f t="shared" si="0"/>
        <v>31</v>
      </c>
      <c r="E46" s="41">
        <v>44774</v>
      </c>
      <c r="F46" s="45">
        <v>32391</v>
      </c>
      <c r="G46" s="34" t="s">
        <v>53</v>
      </c>
      <c r="H46" s="49">
        <v>10000</v>
      </c>
      <c r="I46" s="29"/>
      <c r="J46" s="20">
        <f t="shared" si="1"/>
        <v>-775048.03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26">
        <f t="shared" si="0"/>
        <v>32</v>
      </c>
      <c r="E47" s="41">
        <v>44774</v>
      </c>
      <c r="F47" s="45">
        <v>32392</v>
      </c>
      <c r="G47" s="34" t="s">
        <v>54</v>
      </c>
      <c r="H47" s="49">
        <v>10000</v>
      </c>
      <c r="I47" s="29"/>
      <c r="J47" s="20">
        <f t="shared" si="1"/>
        <v>-785048.03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26">
        <f t="shared" si="0"/>
        <v>33</v>
      </c>
      <c r="E48" s="41">
        <v>44774</v>
      </c>
      <c r="F48" s="45">
        <v>32393</v>
      </c>
      <c r="G48" s="34" t="s">
        <v>55</v>
      </c>
      <c r="H48" s="49">
        <v>20000</v>
      </c>
      <c r="I48" s="29"/>
      <c r="J48" s="20">
        <f t="shared" si="1"/>
        <v>-805048.03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26">
        <f t="shared" si="0"/>
        <v>34</v>
      </c>
      <c r="E49" s="41">
        <v>44774</v>
      </c>
      <c r="F49" s="45">
        <v>32394</v>
      </c>
      <c r="G49" s="34" t="s">
        <v>56</v>
      </c>
      <c r="H49" s="49">
        <v>37000</v>
      </c>
      <c r="I49" s="29"/>
      <c r="J49" s="20">
        <f t="shared" si="1"/>
        <v>-842048.03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26">
        <f t="shared" si="0"/>
        <v>35</v>
      </c>
      <c r="E50" s="41">
        <v>44774</v>
      </c>
      <c r="F50" s="45">
        <v>32395</v>
      </c>
      <c r="G50" s="34" t="s">
        <v>53</v>
      </c>
      <c r="H50" s="49">
        <v>10000</v>
      </c>
      <c r="I50" s="29"/>
      <c r="J50" s="20">
        <f t="shared" si="1"/>
        <v>-852048.03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26">
        <f t="shared" si="0"/>
        <v>36</v>
      </c>
      <c r="E51" s="41">
        <v>44774</v>
      </c>
      <c r="F51" s="45">
        <v>32396</v>
      </c>
      <c r="G51" s="34" t="s">
        <v>57</v>
      </c>
      <c r="H51" s="49">
        <v>20000</v>
      </c>
      <c r="I51" s="29"/>
      <c r="J51" s="20">
        <f t="shared" si="1"/>
        <v>-872048.03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26">
        <f t="shared" si="0"/>
        <v>37</v>
      </c>
      <c r="E52" s="41">
        <v>44774</v>
      </c>
      <c r="F52" s="45">
        <v>32397</v>
      </c>
      <c r="G52" s="34" t="s">
        <v>58</v>
      </c>
      <c r="H52" s="49">
        <v>45000</v>
      </c>
      <c r="I52" s="29"/>
      <c r="J52" s="20">
        <f t="shared" si="1"/>
        <v>-917048.03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26">
        <f t="shared" si="0"/>
        <v>38</v>
      </c>
      <c r="E53" s="41">
        <v>44774</v>
      </c>
      <c r="F53" s="45">
        <v>32398</v>
      </c>
      <c r="G53" s="34" t="s">
        <v>59</v>
      </c>
      <c r="H53" s="49">
        <v>16500</v>
      </c>
      <c r="I53" s="29"/>
      <c r="J53" s="20">
        <f t="shared" si="1"/>
        <v>-933548.03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26">
        <f t="shared" si="0"/>
        <v>39</v>
      </c>
      <c r="E54" s="41">
        <v>44774</v>
      </c>
      <c r="F54" s="45">
        <v>32399</v>
      </c>
      <c r="G54" s="34" t="s">
        <v>54</v>
      </c>
      <c r="H54" s="49">
        <v>10000</v>
      </c>
      <c r="I54" s="29"/>
      <c r="J54" s="20">
        <f t="shared" si="1"/>
        <v>-943548.03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26">
        <f t="shared" si="0"/>
        <v>40</v>
      </c>
      <c r="E55" s="41">
        <v>44774</v>
      </c>
      <c r="F55" s="45">
        <v>32400</v>
      </c>
      <c r="G55" s="34" t="s">
        <v>60</v>
      </c>
      <c r="H55" s="49">
        <v>8000</v>
      </c>
      <c r="I55" s="29"/>
      <c r="J55" s="20">
        <f t="shared" si="1"/>
        <v>-951548.03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26">
        <f t="shared" si="0"/>
        <v>41</v>
      </c>
      <c r="E56" s="41">
        <v>44774</v>
      </c>
      <c r="F56" s="45">
        <v>32401</v>
      </c>
      <c r="G56" s="34" t="s">
        <v>61</v>
      </c>
      <c r="H56" s="49">
        <v>20000</v>
      </c>
      <c r="I56" s="29"/>
      <c r="J56" s="20">
        <f t="shared" si="1"/>
        <v>-971548.03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26">
        <f t="shared" si="0"/>
        <v>42</v>
      </c>
      <c r="E57" s="41">
        <v>44774</v>
      </c>
      <c r="F57" s="45">
        <v>32402</v>
      </c>
      <c r="G57" s="34" t="s">
        <v>62</v>
      </c>
      <c r="H57" s="49">
        <v>10000</v>
      </c>
      <c r="I57" s="29"/>
      <c r="J57" s="20">
        <f t="shared" si="1"/>
        <v>-981548.03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26">
        <f t="shared" si="0"/>
        <v>43</v>
      </c>
      <c r="E58" s="41">
        <v>44774</v>
      </c>
      <c r="F58" s="45">
        <v>32403</v>
      </c>
      <c r="G58" s="34" t="s">
        <v>63</v>
      </c>
      <c r="H58" s="49">
        <v>8300</v>
      </c>
      <c r="I58" s="29"/>
      <c r="J58" s="20">
        <f t="shared" si="1"/>
        <v>-989848.03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6">
        <f t="shared" si="0"/>
        <v>44</v>
      </c>
      <c r="E59" s="41">
        <v>44774</v>
      </c>
      <c r="F59" s="45">
        <v>32404</v>
      </c>
      <c r="G59" s="34" t="s">
        <v>54</v>
      </c>
      <c r="H59" s="49">
        <v>10000</v>
      </c>
      <c r="I59" s="29"/>
      <c r="J59" s="20">
        <f t="shared" si="1"/>
        <v>-999848.03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26">
        <f t="shared" si="0"/>
        <v>45</v>
      </c>
      <c r="E60" s="41">
        <v>44774</v>
      </c>
      <c r="F60" s="45">
        <v>32405</v>
      </c>
      <c r="G60" s="34" t="s">
        <v>45</v>
      </c>
      <c r="H60" s="49">
        <v>10000</v>
      </c>
      <c r="I60" s="29"/>
      <c r="J60" s="20">
        <f t="shared" si="1"/>
        <v>-1009848.03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26">
        <f t="shared" si="0"/>
        <v>46</v>
      </c>
      <c r="E61" s="41">
        <v>44774</v>
      </c>
      <c r="F61" s="45">
        <v>32406</v>
      </c>
      <c r="G61" s="34" t="s">
        <v>43</v>
      </c>
      <c r="H61" s="49">
        <v>20000</v>
      </c>
      <c r="I61" s="29"/>
      <c r="J61" s="20">
        <f t="shared" si="1"/>
        <v>-1029848.03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6">
        <f t="shared" si="0"/>
        <v>47</v>
      </c>
      <c r="E62" s="41">
        <v>44774</v>
      </c>
      <c r="F62" s="45">
        <v>32407</v>
      </c>
      <c r="G62" s="34" t="s">
        <v>64</v>
      </c>
      <c r="H62" s="49">
        <v>5000</v>
      </c>
      <c r="I62" s="29"/>
      <c r="J62" s="20">
        <f t="shared" si="1"/>
        <v>-1034848.03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26">
        <f t="shared" si="0"/>
        <v>48</v>
      </c>
      <c r="E63" s="41">
        <v>44774</v>
      </c>
      <c r="F63" s="45">
        <v>32408</v>
      </c>
      <c r="G63" s="34" t="s">
        <v>65</v>
      </c>
      <c r="H63" s="49">
        <v>10000</v>
      </c>
      <c r="I63" s="29"/>
      <c r="J63" s="20">
        <f t="shared" si="1"/>
        <v>-1044848.03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26">
        <f t="shared" si="0"/>
        <v>49</v>
      </c>
      <c r="E64" s="41">
        <v>44774</v>
      </c>
      <c r="F64" s="45">
        <v>32409</v>
      </c>
      <c r="G64" s="34" t="s">
        <v>66</v>
      </c>
      <c r="H64" s="49">
        <v>20000</v>
      </c>
      <c r="I64" s="29"/>
      <c r="J64" s="20">
        <f t="shared" si="1"/>
        <v>-1064848.03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26">
        <f t="shared" si="0"/>
        <v>50</v>
      </c>
      <c r="E65" s="41">
        <v>44774</v>
      </c>
      <c r="F65" s="45">
        <v>32410</v>
      </c>
      <c r="G65" s="34" t="s">
        <v>67</v>
      </c>
      <c r="H65" s="49">
        <v>16500</v>
      </c>
      <c r="I65" s="29"/>
      <c r="J65" s="20">
        <f t="shared" si="1"/>
        <v>-1081348.03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26">
        <f t="shared" si="0"/>
        <v>51</v>
      </c>
      <c r="E66" s="41">
        <v>44774</v>
      </c>
      <c r="F66" s="45">
        <v>32411</v>
      </c>
      <c r="G66" s="34" t="s">
        <v>68</v>
      </c>
      <c r="H66" s="49">
        <v>15000</v>
      </c>
      <c r="I66" s="29"/>
      <c r="J66" s="20">
        <f t="shared" si="1"/>
        <v>-1096348.03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26">
        <f t="shared" si="0"/>
        <v>52</v>
      </c>
      <c r="E67" s="41">
        <v>44774</v>
      </c>
      <c r="F67" s="45">
        <v>32412</v>
      </c>
      <c r="G67" s="34" t="s">
        <v>69</v>
      </c>
      <c r="H67" s="49">
        <v>10000</v>
      </c>
      <c r="I67" s="29"/>
      <c r="J67" s="20">
        <f t="shared" si="1"/>
        <v>-1106348.03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26">
        <f t="shared" si="0"/>
        <v>53</v>
      </c>
      <c r="E68" s="41">
        <v>44774</v>
      </c>
      <c r="F68" s="45">
        <v>32413</v>
      </c>
      <c r="G68" s="34" t="s">
        <v>70</v>
      </c>
      <c r="H68" s="49">
        <v>16500</v>
      </c>
      <c r="I68" s="29"/>
      <c r="J68" s="20">
        <f t="shared" si="1"/>
        <v>-1122848.03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26">
        <f t="shared" si="0"/>
        <v>54</v>
      </c>
      <c r="E69" s="41">
        <v>44774</v>
      </c>
      <c r="F69" s="45">
        <v>32414</v>
      </c>
      <c r="G69" s="34" t="s">
        <v>71</v>
      </c>
      <c r="H69" s="49">
        <v>20000</v>
      </c>
      <c r="I69" s="29"/>
      <c r="J69" s="20">
        <f t="shared" si="1"/>
        <v>-1142848.03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26">
        <f t="shared" si="0"/>
        <v>55</v>
      </c>
      <c r="E70" s="41">
        <v>44774</v>
      </c>
      <c r="F70" s="45">
        <v>32415</v>
      </c>
      <c r="G70" s="34" t="s">
        <v>72</v>
      </c>
      <c r="H70" s="49">
        <v>12000</v>
      </c>
      <c r="I70" s="29"/>
      <c r="J70" s="20">
        <f t="shared" si="1"/>
        <v>-1154848.03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26">
        <f t="shared" si="0"/>
        <v>56</v>
      </c>
      <c r="E71" s="41">
        <v>44774</v>
      </c>
      <c r="F71" s="45">
        <v>32416</v>
      </c>
      <c r="G71" s="34" t="s">
        <v>73</v>
      </c>
      <c r="H71" s="49">
        <v>12000</v>
      </c>
      <c r="I71" s="29"/>
      <c r="J71" s="20">
        <f t="shared" si="1"/>
        <v>-1166848.03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26">
        <f t="shared" si="0"/>
        <v>57</v>
      </c>
      <c r="E72" s="41">
        <v>44774</v>
      </c>
      <c r="F72" s="45">
        <v>32417</v>
      </c>
      <c r="G72" s="34" t="s">
        <v>74</v>
      </c>
      <c r="H72" s="49">
        <v>16500</v>
      </c>
      <c r="I72" s="29"/>
      <c r="J72" s="20">
        <f t="shared" si="1"/>
        <v>-1183348.03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26">
        <f t="shared" si="0"/>
        <v>58</v>
      </c>
      <c r="E73" s="41">
        <v>44774</v>
      </c>
      <c r="F73" s="45">
        <v>32418</v>
      </c>
      <c r="G73" s="34" t="s">
        <v>75</v>
      </c>
      <c r="H73" s="49">
        <v>10000</v>
      </c>
      <c r="I73" s="29"/>
      <c r="J73" s="20">
        <f t="shared" si="1"/>
        <v>-1193348.03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26">
        <f t="shared" si="0"/>
        <v>59</v>
      </c>
      <c r="E74" s="41">
        <v>44774</v>
      </c>
      <c r="F74" s="45">
        <v>32419</v>
      </c>
      <c r="G74" s="34" t="s">
        <v>76</v>
      </c>
      <c r="H74" s="49">
        <v>14000</v>
      </c>
      <c r="I74" s="29"/>
      <c r="J74" s="20">
        <f t="shared" si="1"/>
        <v>-1207348.03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26">
        <f t="shared" si="0"/>
        <v>60</v>
      </c>
      <c r="E75" s="41">
        <v>44774</v>
      </c>
      <c r="F75" s="45">
        <v>32420</v>
      </c>
      <c r="G75" s="34" t="s">
        <v>77</v>
      </c>
      <c r="H75" s="49">
        <v>10000</v>
      </c>
      <c r="I75" s="29"/>
      <c r="J75" s="20">
        <f t="shared" si="1"/>
        <v>-1217348.03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26">
        <f t="shared" si="0"/>
        <v>61</v>
      </c>
      <c r="E76" s="41">
        <v>44774</v>
      </c>
      <c r="F76" s="45">
        <v>32421</v>
      </c>
      <c r="G76" s="34" t="s">
        <v>78</v>
      </c>
      <c r="H76" s="49">
        <v>9500</v>
      </c>
      <c r="I76" s="29"/>
      <c r="J76" s="20">
        <f t="shared" si="1"/>
        <v>-1226848.03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26">
        <f t="shared" si="0"/>
        <v>62</v>
      </c>
      <c r="E77" s="41">
        <v>44774</v>
      </c>
      <c r="F77" s="45">
        <v>32422</v>
      </c>
      <c r="G77" s="34" t="s">
        <v>79</v>
      </c>
      <c r="H77" s="49">
        <v>20000</v>
      </c>
      <c r="I77" s="29"/>
      <c r="J77" s="20">
        <f t="shared" si="1"/>
        <v>-1246848.03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26">
        <f t="shared" si="0"/>
        <v>63</v>
      </c>
      <c r="E78" s="41">
        <v>44774</v>
      </c>
      <c r="F78" s="45">
        <v>32423</v>
      </c>
      <c r="G78" s="34" t="s">
        <v>80</v>
      </c>
      <c r="H78" s="49">
        <v>10500</v>
      </c>
      <c r="I78" s="29"/>
      <c r="J78" s="20">
        <f t="shared" si="1"/>
        <v>-1257348.03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26">
        <f t="shared" si="0"/>
        <v>64</v>
      </c>
      <c r="E79" s="41">
        <v>44774</v>
      </c>
      <c r="F79" s="45">
        <v>32424</v>
      </c>
      <c r="G79" s="34" t="s">
        <v>81</v>
      </c>
      <c r="H79" s="49">
        <v>11000</v>
      </c>
      <c r="I79" s="29"/>
      <c r="J79" s="20">
        <f t="shared" si="1"/>
        <v>-1268348.03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26">
        <f t="shared" si="0"/>
        <v>65</v>
      </c>
      <c r="E80" s="41">
        <v>44774</v>
      </c>
      <c r="F80" s="45">
        <v>32425</v>
      </c>
      <c r="G80" s="34" t="s">
        <v>82</v>
      </c>
      <c r="H80" s="49">
        <v>10000</v>
      </c>
      <c r="I80" s="29"/>
      <c r="J80" s="20">
        <f t="shared" si="1"/>
        <v>-1278348.03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26">
        <f t="shared" si="0"/>
        <v>66</v>
      </c>
      <c r="E81" s="41"/>
      <c r="F81" s="45">
        <v>32426</v>
      </c>
      <c r="G81" s="35" t="s">
        <v>22</v>
      </c>
      <c r="H81" s="49"/>
      <c r="I81" s="29"/>
      <c r="J81" s="20">
        <f t="shared" si="1"/>
        <v>-1278348.03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26">
        <f aca="true" t="shared" si="2" ref="D82:D146">D81+1</f>
        <v>67</v>
      </c>
      <c r="E82" s="41">
        <v>44774</v>
      </c>
      <c r="F82" s="45">
        <v>32427</v>
      </c>
      <c r="G82" s="34" t="s">
        <v>83</v>
      </c>
      <c r="H82" s="49">
        <v>35000</v>
      </c>
      <c r="I82" s="29"/>
      <c r="J82" s="20">
        <f aca="true" t="shared" si="3" ref="J82:J146">SUM(J81-H82)</f>
        <v>-1313348.03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26">
        <f t="shared" si="2"/>
        <v>68</v>
      </c>
      <c r="E83" s="41">
        <v>44774</v>
      </c>
      <c r="F83" s="45">
        <v>32428</v>
      </c>
      <c r="G83" s="34" t="s">
        <v>84</v>
      </c>
      <c r="H83" s="49">
        <v>14000</v>
      </c>
      <c r="I83" s="29"/>
      <c r="J83" s="20">
        <f t="shared" si="3"/>
        <v>-1327348.03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26">
        <f t="shared" si="2"/>
        <v>69</v>
      </c>
      <c r="E84" s="41">
        <v>44774</v>
      </c>
      <c r="F84" s="45">
        <v>32429</v>
      </c>
      <c r="G84" s="34" t="s">
        <v>55</v>
      </c>
      <c r="H84" s="49">
        <v>20000</v>
      </c>
      <c r="I84" s="29"/>
      <c r="J84" s="20">
        <f t="shared" si="3"/>
        <v>-1347348.03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26">
        <f t="shared" si="2"/>
        <v>70</v>
      </c>
      <c r="E85" s="41">
        <v>44774</v>
      </c>
      <c r="F85" s="45">
        <v>32430</v>
      </c>
      <c r="G85" s="34" t="s">
        <v>85</v>
      </c>
      <c r="H85" s="49">
        <v>10000</v>
      </c>
      <c r="I85" s="29"/>
      <c r="J85" s="20">
        <f t="shared" si="3"/>
        <v>-1357348.03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26">
        <f t="shared" si="2"/>
        <v>71</v>
      </c>
      <c r="E86" s="41">
        <v>44774</v>
      </c>
      <c r="F86" s="45">
        <v>32431</v>
      </c>
      <c r="G86" s="34" t="s">
        <v>86</v>
      </c>
      <c r="H86" s="49">
        <v>10000</v>
      </c>
      <c r="I86" s="29"/>
      <c r="J86" s="20">
        <f t="shared" si="3"/>
        <v>-1367348.03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26">
        <f t="shared" si="2"/>
        <v>72</v>
      </c>
      <c r="E87" s="41">
        <v>44774</v>
      </c>
      <c r="F87" s="45">
        <v>32432</v>
      </c>
      <c r="G87" s="34" t="s">
        <v>87</v>
      </c>
      <c r="H87" s="49">
        <v>14300</v>
      </c>
      <c r="I87" s="29"/>
      <c r="J87" s="20">
        <f t="shared" si="3"/>
        <v>-1381648.03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26">
        <f t="shared" si="2"/>
        <v>73</v>
      </c>
      <c r="E88" s="41">
        <v>44774</v>
      </c>
      <c r="F88" s="45">
        <v>32433</v>
      </c>
      <c r="G88" s="34" t="s">
        <v>88</v>
      </c>
      <c r="H88" s="49">
        <v>5000</v>
      </c>
      <c r="I88" s="29"/>
      <c r="J88" s="20">
        <f t="shared" si="3"/>
        <v>-1386648.03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26">
        <f t="shared" si="2"/>
        <v>74</v>
      </c>
      <c r="E89" s="41">
        <v>44774</v>
      </c>
      <c r="F89" s="45">
        <v>32434</v>
      </c>
      <c r="G89" s="34" t="s">
        <v>89</v>
      </c>
      <c r="H89" s="49">
        <v>10000</v>
      </c>
      <c r="I89" s="29"/>
      <c r="J89" s="20">
        <f t="shared" si="3"/>
        <v>-1396648.03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26">
        <f t="shared" si="2"/>
        <v>75</v>
      </c>
      <c r="E90" s="41">
        <v>44774</v>
      </c>
      <c r="F90" s="45">
        <v>32435</v>
      </c>
      <c r="G90" s="34" t="s">
        <v>90</v>
      </c>
      <c r="H90" s="49">
        <v>8000</v>
      </c>
      <c r="I90" s="29"/>
      <c r="J90" s="20">
        <f t="shared" si="3"/>
        <v>-1404648.03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26">
        <f t="shared" si="2"/>
        <v>76</v>
      </c>
      <c r="E91" s="41">
        <v>44774</v>
      </c>
      <c r="F91" s="45">
        <v>32436</v>
      </c>
      <c r="G91" s="34" t="s">
        <v>91</v>
      </c>
      <c r="H91" s="49">
        <v>14300</v>
      </c>
      <c r="I91" s="29"/>
      <c r="J91" s="20">
        <f t="shared" si="3"/>
        <v>-1418948.03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26">
        <f t="shared" si="2"/>
        <v>77</v>
      </c>
      <c r="E92" s="41">
        <v>44774</v>
      </c>
      <c r="F92" s="45">
        <v>32437</v>
      </c>
      <c r="G92" s="34" t="s">
        <v>92</v>
      </c>
      <c r="H92" s="49">
        <v>13000</v>
      </c>
      <c r="I92" s="29"/>
      <c r="J92" s="20">
        <f t="shared" si="3"/>
        <v>-1431948.03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26">
        <f t="shared" si="2"/>
        <v>78</v>
      </c>
      <c r="E93" s="41">
        <v>44774</v>
      </c>
      <c r="F93" s="45">
        <v>32438</v>
      </c>
      <c r="G93" s="34" t="s">
        <v>93</v>
      </c>
      <c r="H93" s="49">
        <v>10000</v>
      </c>
      <c r="I93" s="27"/>
      <c r="J93" s="20">
        <f t="shared" si="3"/>
        <v>-1441948.03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26">
        <f t="shared" si="2"/>
        <v>79</v>
      </c>
      <c r="E94" s="41">
        <v>44774</v>
      </c>
      <c r="F94" s="45">
        <v>32439</v>
      </c>
      <c r="G94" s="34" t="s">
        <v>94</v>
      </c>
      <c r="H94" s="49">
        <v>8000</v>
      </c>
      <c r="I94" s="27"/>
      <c r="J94" s="20">
        <f t="shared" si="3"/>
        <v>-1449948.03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26">
        <f t="shared" si="2"/>
        <v>80</v>
      </c>
      <c r="E95" s="41">
        <v>44774</v>
      </c>
      <c r="F95" s="45">
        <v>32440</v>
      </c>
      <c r="G95" s="34" t="s">
        <v>95</v>
      </c>
      <c r="H95" s="49">
        <v>16500</v>
      </c>
      <c r="I95" s="27"/>
      <c r="J95" s="20">
        <f t="shared" si="3"/>
        <v>-1466448.03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26">
        <f t="shared" si="2"/>
        <v>81</v>
      </c>
      <c r="E96" s="41">
        <v>44774</v>
      </c>
      <c r="F96" s="45">
        <v>32441</v>
      </c>
      <c r="G96" s="34" t="s">
        <v>96</v>
      </c>
      <c r="H96" s="49">
        <v>10000</v>
      </c>
      <c r="I96" s="28"/>
      <c r="J96" s="20">
        <f t="shared" si="3"/>
        <v>-1476448.03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26">
        <f t="shared" si="2"/>
        <v>82</v>
      </c>
      <c r="E97" s="41">
        <v>44774</v>
      </c>
      <c r="F97" s="45">
        <v>32442</v>
      </c>
      <c r="G97" s="34" t="s">
        <v>97</v>
      </c>
      <c r="H97" s="49">
        <v>15000</v>
      </c>
      <c r="I97" s="28"/>
      <c r="J97" s="20">
        <f t="shared" si="3"/>
        <v>-1491448.03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26">
        <f t="shared" si="2"/>
        <v>83</v>
      </c>
      <c r="E98" s="41">
        <v>44774</v>
      </c>
      <c r="F98" s="45">
        <v>32443</v>
      </c>
      <c r="G98" s="34" t="s">
        <v>98</v>
      </c>
      <c r="H98" s="49">
        <v>7000</v>
      </c>
      <c r="I98" s="28"/>
      <c r="J98" s="20">
        <f t="shared" si="3"/>
        <v>-1498448.03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26">
        <f t="shared" si="2"/>
        <v>84</v>
      </c>
      <c r="E99" s="41">
        <v>44774</v>
      </c>
      <c r="F99" s="45">
        <v>32444</v>
      </c>
      <c r="G99" s="34" t="s">
        <v>98</v>
      </c>
      <c r="H99" s="49">
        <v>7000</v>
      </c>
      <c r="I99" s="28"/>
      <c r="J99" s="20">
        <f t="shared" si="3"/>
        <v>-1505448.03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26">
        <f t="shared" si="2"/>
        <v>85</v>
      </c>
      <c r="E100" s="41">
        <v>44774</v>
      </c>
      <c r="F100" s="45">
        <v>32445</v>
      </c>
      <c r="G100" s="34" t="s">
        <v>98</v>
      </c>
      <c r="H100" s="49">
        <v>6000</v>
      </c>
      <c r="I100" s="28"/>
      <c r="J100" s="20">
        <f t="shared" si="3"/>
        <v>-1511448.03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26">
        <f t="shared" si="2"/>
        <v>86</v>
      </c>
      <c r="E101" s="41">
        <v>44774</v>
      </c>
      <c r="F101" s="45">
        <v>32446</v>
      </c>
      <c r="G101" s="34" t="s">
        <v>98</v>
      </c>
      <c r="H101" s="49">
        <v>6000</v>
      </c>
      <c r="I101" s="28"/>
      <c r="J101" s="20">
        <f t="shared" si="3"/>
        <v>-1517448.03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26">
        <f t="shared" si="2"/>
        <v>87</v>
      </c>
      <c r="E102" s="41">
        <v>44774</v>
      </c>
      <c r="F102" s="45">
        <v>32447</v>
      </c>
      <c r="G102" s="34" t="s">
        <v>98</v>
      </c>
      <c r="H102" s="49">
        <v>9000</v>
      </c>
      <c r="I102" s="28"/>
      <c r="J102" s="20">
        <f t="shared" si="3"/>
        <v>-1526448.03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26">
        <f t="shared" si="2"/>
        <v>88</v>
      </c>
      <c r="E103" s="41">
        <v>44774</v>
      </c>
      <c r="F103" s="45">
        <v>32448</v>
      </c>
      <c r="G103" s="34" t="s">
        <v>98</v>
      </c>
      <c r="H103" s="49">
        <v>2000</v>
      </c>
      <c r="I103" s="28"/>
      <c r="J103" s="20">
        <f t="shared" si="3"/>
        <v>-1528448.03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26">
        <f t="shared" si="2"/>
        <v>89</v>
      </c>
      <c r="E104" s="41">
        <v>44774</v>
      </c>
      <c r="F104" s="45">
        <v>32449</v>
      </c>
      <c r="G104" s="34" t="s">
        <v>98</v>
      </c>
      <c r="H104" s="49">
        <v>5000</v>
      </c>
      <c r="I104" s="28"/>
      <c r="J104" s="20">
        <f t="shared" si="3"/>
        <v>-1533448.03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26">
        <f t="shared" si="2"/>
        <v>90</v>
      </c>
      <c r="E105" s="41">
        <v>44774</v>
      </c>
      <c r="F105" s="45">
        <v>32450</v>
      </c>
      <c r="G105" s="34" t="s">
        <v>98</v>
      </c>
      <c r="H105" s="49">
        <v>6000</v>
      </c>
      <c r="I105" s="28"/>
      <c r="J105" s="20">
        <f t="shared" si="3"/>
        <v>-1539448.03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26">
        <f t="shared" si="2"/>
        <v>91</v>
      </c>
      <c r="E106" s="41">
        <v>44774</v>
      </c>
      <c r="F106" s="45">
        <v>32451</v>
      </c>
      <c r="G106" s="34" t="s">
        <v>98</v>
      </c>
      <c r="H106" s="49">
        <v>8000</v>
      </c>
      <c r="I106" s="28"/>
      <c r="J106" s="20">
        <f t="shared" si="3"/>
        <v>-1547448.03</v>
      </c>
      <c r="K106" s="8"/>
      <c r="L106" s="8"/>
      <c r="M106" s="8"/>
      <c r="N106" s="8"/>
    </row>
    <row r="107" spans="1:14" s="3" customFormat="1" ht="45.75" customHeight="1">
      <c r="A107" s="8"/>
      <c r="B107" s="8"/>
      <c r="C107" s="8"/>
      <c r="D107" s="26">
        <f t="shared" si="2"/>
        <v>92</v>
      </c>
      <c r="E107" s="41">
        <v>44774</v>
      </c>
      <c r="F107" s="45">
        <v>32452</v>
      </c>
      <c r="G107" s="34" t="s">
        <v>98</v>
      </c>
      <c r="H107" s="49">
        <v>10000</v>
      </c>
      <c r="I107" s="28"/>
      <c r="J107" s="20">
        <f t="shared" si="3"/>
        <v>-1557448.03</v>
      </c>
      <c r="K107" s="8"/>
      <c r="L107" s="8"/>
      <c r="M107" s="8"/>
      <c r="N107" s="8"/>
    </row>
    <row r="108" spans="1:14" s="3" customFormat="1" ht="45.75" customHeight="1">
      <c r="A108" s="8"/>
      <c r="B108" s="8"/>
      <c r="C108" s="8"/>
      <c r="D108" s="26">
        <f t="shared" si="2"/>
        <v>93</v>
      </c>
      <c r="E108" s="41">
        <v>44774</v>
      </c>
      <c r="F108" s="45">
        <v>32453</v>
      </c>
      <c r="G108" s="34" t="s">
        <v>98</v>
      </c>
      <c r="H108" s="49">
        <v>7000</v>
      </c>
      <c r="I108" s="28"/>
      <c r="J108" s="20">
        <f t="shared" si="3"/>
        <v>-1564448.03</v>
      </c>
      <c r="K108" s="8"/>
      <c r="L108" s="8"/>
      <c r="M108" s="8"/>
      <c r="N108" s="8"/>
    </row>
    <row r="109" spans="1:14" s="3" customFormat="1" ht="45.75" customHeight="1">
      <c r="A109" s="8"/>
      <c r="B109" s="8"/>
      <c r="C109" s="8"/>
      <c r="D109" s="26">
        <f t="shared" si="2"/>
        <v>94</v>
      </c>
      <c r="E109" s="41">
        <v>44774</v>
      </c>
      <c r="F109" s="45">
        <v>32454</v>
      </c>
      <c r="G109" s="34" t="s">
        <v>98</v>
      </c>
      <c r="H109" s="49">
        <v>9000</v>
      </c>
      <c r="I109" s="28"/>
      <c r="J109" s="20">
        <f t="shared" si="3"/>
        <v>-1573448.03</v>
      </c>
      <c r="K109" s="8"/>
      <c r="L109" s="8"/>
      <c r="M109" s="8"/>
      <c r="N109" s="8"/>
    </row>
    <row r="110" spans="1:14" s="3" customFormat="1" ht="45.75" customHeight="1">
      <c r="A110" s="8"/>
      <c r="B110" s="8"/>
      <c r="C110" s="8"/>
      <c r="D110" s="26">
        <f t="shared" si="2"/>
        <v>95</v>
      </c>
      <c r="E110" s="41">
        <v>44774</v>
      </c>
      <c r="F110" s="45">
        <v>32455</v>
      </c>
      <c r="G110" s="34" t="s">
        <v>98</v>
      </c>
      <c r="H110" s="49">
        <v>7000</v>
      </c>
      <c r="I110" s="28"/>
      <c r="J110" s="20">
        <f t="shared" si="3"/>
        <v>-1580448.03</v>
      </c>
      <c r="K110" s="8"/>
      <c r="L110" s="8"/>
      <c r="M110" s="8"/>
      <c r="N110" s="8"/>
    </row>
    <row r="111" spans="1:14" s="3" customFormat="1" ht="45.75" customHeight="1">
      <c r="A111" s="8"/>
      <c r="B111" s="8"/>
      <c r="C111" s="8"/>
      <c r="D111" s="26">
        <f t="shared" si="2"/>
        <v>96</v>
      </c>
      <c r="E111" s="41">
        <v>44774</v>
      </c>
      <c r="F111" s="45">
        <v>32556</v>
      </c>
      <c r="G111" s="34" t="s">
        <v>98</v>
      </c>
      <c r="H111" s="49">
        <v>6000</v>
      </c>
      <c r="I111" s="28"/>
      <c r="J111" s="20">
        <f t="shared" si="3"/>
        <v>-1586448.03</v>
      </c>
      <c r="K111" s="8"/>
      <c r="L111" s="8"/>
      <c r="M111" s="8"/>
      <c r="N111" s="8"/>
    </row>
    <row r="112" spans="1:14" s="3" customFormat="1" ht="45.75" customHeight="1">
      <c r="A112" s="8"/>
      <c r="B112" s="8"/>
      <c r="C112" s="8"/>
      <c r="D112" s="26">
        <f t="shared" si="2"/>
        <v>97</v>
      </c>
      <c r="E112" s="41">
        <v>44774</v>
      </c>
      <c r="F112" s="45">
        <v>32457</v>
      </c>
      <c r="G112" s="34" t="s">
        <v>98</v>
      </c>
      <c r="H112" s="49">
        <v>10000</v>
      </c>
      <c r="I112" s="28"/>
      <c r="J112" s="20">
        <f t="shared" si="3"/>
        <v>-1596448.03</v>
      </c>
      <c r="K112" s="8"/>
      <c r="L112" s="8"/>
      <c r="M112" s="8"/>
      <c r="N112" s="8"/>
    </row>
    <row r="113" spans="1:14" s="3" customFormat="1" ht="45.75" customHeight="1">
      <c r="A113" s="8"/>
      <c r="B113" s="8"/>
      <c r="C113" s="8"/>
      <c r="D113" s="26">
        <f t="shared" si="2"/>
        <v>98</v>
      </c>
      <c r="E113" s="41">
        <v>44774</v>
      </c>
      <c r="F113" s="45">
        <v>32458</v>
      </c>
      <c r="G113" s="34" t="s">
        <v>98</v>
      </c>
      <c r="H113" s="49">
        <v>7000</v>
      </c>
      <c r="I113" s="28"/>
      <c r="J113" s="20">
        <f t="shared" si="3"/>
        <v>-1603448.03</v>
      </c>
      <c r="K113" s="8"/>
      <c r="L113" s="8"/>
      <c r="M113" s="8"/>
      <c r="N113" s="8"/>
    </row>
    <row r="114" spans="1:14" s="3" customFormat="1" ht="45.75" customHeight="1">
      <c r="A114" s="8"/>
      <c r="B114" s="8"/>
      <c r="C114" s="8"/>
      <c r="D114" s="26">
        <f t="shared" si="2"/>
        <v>99</v>
      </c>
      <c r="E114" s="41">
        <v>44774</v>
      </c>
      <c r="F114" s="45">
        <v>32459</v>
      </c>
      <c r="G114" s="34" t="s">
        <v>98</v>
      </c>
      <c r="H114" s="49">
        <v>7000</v>
      </c>
      <c r="I114" s="28"/>
      <c r="J114" s="20">
        <f t="shared" si="3"/>
        <v>-1610448.03</v>
      </c>
      <c r="K114" s="8"/>
      <c r="L114" s="8"/>
      <c r="M114" s="8"/>
      <c r="N114" s="8"/>
    </row>
    <row r="115" spans="1:14" s="3" customFormat="1" ht="45.75" customHeight="1">
      <c r="A115" s="8"/>
      <c r="B115" s="8"/>
      <c r="C115" s="8"/>
      <c r="D115" s="26">
        <f t="shared" si="2"/>
        <v>100</v>
      </c>
      <c r="E115" s="41">
        <v>44774</v>
      </c>
      <c r="F115" s="45">
        <v>32460</v>
      </c>
      <c r="G115" s="34" t="s">
        <v>98</v>
      </c>
      <c r="H115" s="49">
        <v>9000</v>
      </c>
      <c r="I115" s="28"/>
      <c r="J115" s="20">
        <f t="shared" si="3"/>
        <v>-1619448.03</v>
      </c>
      <c r="K115" s="8"/>
      <c r="L115" s="8"/>
      <c r="M115" s="8"/>
      <c r="N115" s="8"/>
    </row>
    <row r="116" spans="1:14" s="3" customFormat="1" ht="45.75" customHeight="1">
      <c r="A116" s="8"/>
      <c r="B116" s="8"/>
      <c r="C116" s="8"/>
      <c r="D116" s="26">
        <f t="shared" si="2"/>
        <v>101</v>
      </c>
      <c r="E116" s="41">
        <v>44774</v>
      </c>
      <c r="F116" s="45">
        <v>32461</v>
      </c>
      <c r="G116" s="34" t="s">
        <v>98</v>
      </c>
      <c r="H116" s="49">
        <v>6000</v>
      </c>
      <c r="I116" s="28"/>
      <c r="J116" s="20">
        <f t="shared" si="3"/>
        <v>-1625448.03</v>
      </c>
      <c r="K116" s="8"/>
      <c r="L116" s="8"/>
      <c r="M116" s="8"/>
      <c r="N116" s="8"/>
    </row>
    <row r="117" spans="1:14" s="3" customFormat="1" ht="45.75" customHeight="1">
      <c r="A117" s="8"/>
      <c r="B117" s="8"/>
      <c r="C117" s="8"/>
      <c r="D117" s="26">
        <f t="shared" si="2"/>
        <v>102</v>
      </c>
      <c r="E117" s="41">
        <v>44774</v>
      </c>
      <c r="F117" s="45">
        <v>32462</v>
      </c>
      <c r="G117" s="34" t="s">
        <v>98</v>
      </c>
      <c r="H117" s="49">
        <v>6000</v>
      </c>
      <c r="I117" s="28"/>
      <c r="J117" s="20">
        <f t="shared" si="3"/>
        <v>-1631448.03</v>
      </c>
      <c r="K117" s="8"/>
      <c r="L117" s="8"/>
      <c r="M117" s="8"/>
      <c r="N117" s="8"/>
    </row>
    <row r="118" spans="1:14" s="3" customFormat="1" ht="45.75" customHeight="1">
      <c r="A118" s="8"/>
      <c r="B118" s="8"/>
      <c r="C118" s="8"/>
      <c r="D118" s="26">
        <f t="shared" si="2"/>
        <v>103</v>
      </c>
      <c r="E118" s="41">
        <v>44774</v>
      </c>
      <c r="F118" s="45">
        <v>32463</v>
      </c>
      <c r="G118" s="34" t="s">
        <v>98</v>
      </c>
      <c r="H118" s="49">
        <v>9000</v>
      </c>
      <c r="I118" s="28"/>
      <c r="J118" s="20">
        <f t="shared" si="3"/>
        <v>-1640448.03</v>
      </c>
      <c r="K118" s="8"/>
      <c r="L118" s="8"/>
      <c r="M118" s="8"/>
      <c r="N118" s="8"/>
    </row>
    <row r="119" spans="1:14" s="3" customFormat="1" ht="45.75" customHeight="1">
      <c r="A119" s="8"/>
      <c r="B119" s="8"/>
      <c r="C119" s="8"/>
      <c r="D119" s="26">
        <f t="shared" si="2"/>
        <v>104</v>
      </c>
      <c r="E119" s="41">
        <v>44774</v>
      </c>
      <c r="F119" s="45">
        <v>32464</v>
      </c>
      <c r="G119" s="34" t="s">
        <v>98</v>
      </c>
      <c r="H119" s="49">
        <v>15000</v>
      </c>
      <c r="I119" s="28"/>
      <c r="J119" s="20">
        <f t="shared" si="3"/>
        <v>-1655448.03</v>
      </c>
      <c r="K119" s="8"/>
      <c r="L119" s="8"/>
      <c r="M119" s="8"/>
      <c r="N119" s="8"/>
    </row>
    <row r="120" spans="1:14" s="3" customFormat="1" ht="73.5" customHeight="1">
      <c r="A120" s="8"/>
      <c r="B120" s="8"/>
      <c r="C120" s="8"/>
      <c r="D120" s="26">
        <f t="shared" si="2"/>
        <v>105</v>
      </c>
      <c r="E120" s="41">
        <v>44774</v>
      </c>
      <c r="F120" s="45">
        <v>32465</v>
      </c>
      <c r="G120" s="34" t="s">
        <v>98</v>
      </c>
      <c r="H120" s="49">
        <v>7000</v>
      </c>
      <c r="I120" s="28"/>
      <c r="J120" s="20">
        <f t="shared" si="3"/>
        <v>-1662448.03</v>
      </c>
      <c r="K120" s="8"/>
      <c r="L120" s="8"/>
      <c r="M120" s="8"/>
      <c r="N120" s="8"/>
    </row>
    <row r="121" spans="1:14" s="3" customFormat="1" ht="45.75" customHeight="1">
      <c r="A121" s="8"/>
      <c r="B121" s="8"/>
      <c r="C121" s="8"/>
      <c r="D121" s="26">
        <f t="shared" si="2"/>
        <v>106</v>
      </c>
      <c r="E121" s="41">
        <v>44774</v>
      </c>
      <c r="F121" s="45">
        <v>32466</v>
      </c>
      <c r="G121" s="34" t="s">
        <v>98</v>
      </c>
      <c r="H121" s="49">
        <v>6000</v>
      </c>
      <c r="I121" s="28"/>
      <c r="J121" s="20">
        <f t="shared" si="3"/>
        <v>-1668448.03</v>
      </c>
      <c r="K121" s="8"/>
      <c r="L121" s="8"/>
      <c r="M121" s="8"/>
      <c r="N121" s="8"/>
    </row>
    <row r="122" spans="1:14" s="3" customFormat="1" ht="45.75" customHeight="1">
      <c r="A122" s="8"/>
      <c r="B122" s="8"/>
      <c r="C122" s="8"/>
      <c r="D122" s="26">
        <f t="shared" si="2"/>
        <v>107</v>
      </c>
      <c r="E122" s="41">
        <v>44774</v>
      </c>
      <c r="F122" s="45">
        <v>32467</v>
      </c>
      <c r="G122" s="34" t="s">
        <v>98</v>
      </c>
      <c r="H122" s="49">
        <v>7000</v>
      </c>
      <c r="I122" s="28"/>
      <c r="J122" s="20">
        <f t="shared" si="3"/>
        <v>-1675448.03</v>
      </c>
      <c r="K122" s="8"/>
      <c r="L122" s="8"/>
      <c r="M122" s="8"/>
      <c r="N122" s="8"/>
    </row>
    <row r="123" spans="1:14" s="3" customFormat="1" ht="45.75" customHeight="1">
      <c r="A123" s="8"/>
      <c r="B123" s="8"/>
      <c r="C123" s="8"/>
      <c r="D123" s="26">
        <f t="shared" si="2"/>
        <v>108</v>
      </c>
      <c r="E123" s="41">
        <v>44774</v>
      </c>
      <c r="F123" s="45">
        <v>32468</v>
      </c>
      <c r="G123" s="34" t="s">
        <v>98</v>
      </c>
      <c r="H123" s="49">
        <v>6000</v>
      </c>
      <c r="I123" s="28"/>
      <c r="J123" s="20">
        <f t="shared" si="3"/>
        <v>-1681448.03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26">
        <f t="shared" si="2"/>
        <v>109</v>
      </c>
      <c r="E124" s="41">
        <v>44774</v>
      </c>
      <c r="F124" s="45">
        <v>32469</v>
      </c>
      <c r="G124" s="34" t="s">
        <v>98</v>
      </c>
      <c r="H124" s="49">
        <v>4000</v>
      </c>
      <c r="I124" s="28"/>
      <c r="J124" s="20">
        <f t="shared" si="3"/>
        <v>-1685448.03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26">
        <f t="shared" si="2"/>
        <v>110</v>
      </c>
      <c r="E125" s="41">
        <v>44774</v>
      </c>
      <c r="F125" s="45">
        <v>32470</v>
      </c>
      <c r="G125" s="34" t="s">
        <v>98</v>
      </c>
      <c r="H125" s="49">
        <v>10000</v>
      </c>
      <c r="I125" s="28"/>
      <c r="J125" s="20">
        <f t="shared" si="3"/>
        <v>-1695448.03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26">
        <f t="shared" si="2"/>
        <v>111</v>
      </c>
      <c r="E126" s="41">
        <v>44774</v>
      </c>
      <c r="F126" s="45">
        <v>32471</v>
      </c>
      <c r="G126" s="34" t="s">
        <v>98</v>
      </c>
      <c r="H126" s="49">
        <v>6000</v>
      </c>
      <c r="I126" s="28"/>
      <c r="J126" s="20">
        <f t="shared" si="3"/>
        <v>-1701448.03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26">
        <f t="shared" si="2"/>
        <v>112</v>
      </c>
      <c r="E127" s="41">
        <v>44774</v>
      </c>
      <c r="F127" s="45">
        <v>32472</v>
      </c>
      <c r="G127" s="34" t="s">
        <v>98</v>
      </c>
      <c r="H127" s="49">
        <v>5000</v>
      </c>
      <c r="I127" s="28"/>
      <c r="J127" s="20">
        <f t="shared" si="3"/>
        <v>-1706448.03</v>
      </c>
      <c r="K127" s="8"/>
      <c r="L127" s="8"/>
      <c r="M127" s="8"/>
      <c r="N127" s="8"/>
    </row>
    <row r="128" spans="1:14" s="3" customFormat="1" ht="45.75" customHeight="1">
      <c r="A128" s="8"/>
      <c r="B128" s="8"/>
      <c r="C128" s="8"/>
      <c r="D128" s="26">
        <f t="shared" si="2"/>
        <v>113</v>
      </c>
      <c r="E128" s="41">
        <v>44774</v>
      </c>
      <c r="F128" s="45">
        <v>32473</v>
      </c>
      <c r="G128" s="34" t="s">
        <v>98</v>
      </c>
      <c r="H128" s="49">
        <v>5000</v>
      </c>
      <c r="I128" s="28"/>
      <c r="J128" s="20">
        <f t="shared" si="3"/>
        <v>-1711448.03</v>
      </c>
      <c r="K128" s="8"/>
      <c r="L128" s="8"/>
      <c r="M128" s="8"/>
      <c r="N128" s="8"/>
    </row>
    <row r="129" spans="1:14" s="3" customFormat="1" ht="45.75" customHeight="1">
      <c r="A129" s="8"/>
      <c r="B129" s="8"/>
      <c r="C129" s="8"/>
      <c r="D129" s="26">
        <f t="shared" si="2"/>
        <v>114</v>
      </c>
      <c r="E129" s="41">
        <v>44774</v>
      </c>
      <c r="F129" s="45">
        <v>32474</v>
      </c>
      <c r="G129" s="34" t="s">
        <v>98</v>
      </c>
      <c r="H129" s="49">
        <v>7000</v>
      </c>
      <c r="I129" s="28"/>
      <c r="J129" s="20">
        <f t="shared" si="3"/>
        <v>-1718448.03</v>
      </c>
      <c r="K129" s="8"/>
      <c r="L129" s="8"/>
      <c r="M129" s="8"/>
      <c r="N129" s="8"/>
    </row>
    <row r="130" spans="1:14" s="3" customFormat="1" ht="45.75" customHeight="1">
      <c r="A130" s="8"/>
      <c r="B130" s="8"/>
      <c r="C130" s="8"/>
      <c r="D130" s="26">
        <f t="shared" si="2"/>
        <v>115</v>
      </c>
      <c r="E130" s="41">
        <v>44774</v>
      </c>
      <c r="F130" s="45">
        <v>32475</v>
      </c>
      <c r="G130" s="34" t="s">
        <v>98</v>
      </c>
      <c r="H130" s="49">
        <v>7000</v>
      </c>
      <c r="I130" s="28"/>
      <c r="J130" s="20">
        <f t="shared" si="3"/>
        <v>-1725448.03</v>
      </c>
      <c r="K130" s="8"/>
      <c r="L130" s="8"/>
      <c r="M130" s="8"/>
      <c r="N130" s="8"/>
    </row>
    <row r="131" spans="1:14" s="3" customFormat="1" ht="45.75" customHeight="1">
      <c r="A131" s="8"/>
      <c r="B131" s="8"/>
      <c r="C131" s="8"/>
      <c r="D131" s="26">
        <f t="shared" si="2"/>
        <v>116</v>
      </c>
      <c r="E131" s="41">
        <v>44774</v>
      </c>
      <c r="F131" s="45">
        <v>32476</v>
      </c>
      <c r="G131" s="34" t="s">
        <v>98</v>
      </c>
      <c r="H131" s="49">
        <v>7000</v>
      </c>
      <c r="I131" s="28"/>
      <c r="J131" s="20">
        <f t="shared" si="3"/>
        <v>-1732448.03</v>
      </c>
      <c r="K131" s="8"/>
      <c r="L131" s="8"/>
      <c r="M131" s="8"/>
      <c r="N131" s="8"/>
    </row>
    <row r="132" spans="1:14" s="3" customFormat="1" ht="45.75" customHeight="1">
      <c r="A132" s="8"/>
      <c r="B132" s="8"/>
      <c r="C132" s="8"/>
      <c r="D132" s="26">
        <f t="shared" si="2"/>
        <v>117</v>
      </c>
      <c r="E132" s="41">
        <v>44774</v>
      </c>
      <c r="F132" s="45">
        <v>32477</v>
      </c>
      <c r="G132" s="34" t="s">
        <v>98</v>
      </c>
      <c r="H132" s="49">
        <v>5000</v>
      </c>
      <c r="I132" s="28"/>
      <c r="J132" s="20">
        <f t="shared" si="3"/>
        <v>-1737448.03</v>
      </c>
      <c r="K132" s="8"/>
      <c r="L132" s="8"/>
      <c r="M132" s="8"/>
      <c r="N132" s="8"/>
    </row>
    <row r="133" spans="1:14" s="3" customFormat="1" ht="45.75" customHeight="1">
      <c r="A133" s="8"/>
      <c r="B133" s="8"/>
      <c r="C133" s="8"/>
      <c r="D133" s="26">
        <f t="shared" si="2"/>
        <v>118</v>
      </c>
      <c r="E133" s="41">
        <v>44774</v>
      </c>
      <c r="F133" s="45">
        <v>32478</v>
      </c>
      <c r="G133" s="34" t="s">
        <v>98</v>
      </c>
      <c r="H133" s="49">
        <v>6000</v>
      </c>
      <c r="I133" s="28"/>
      <c r="J133" s="20">
        <f t="shared" si="3"/>
        <v>-1743448.03</v>
      </c>
      <c r="K133" s="8"/>
      <c r="L133" s="8"/>
      <c r="M133" s="8"/>
      <c r="N133" s="8"/>
    </row>
    <row r="134" spans="1:14" s="3" customFormat="1" ht="45.75" customHeight="1">
      <c r="A134" s="8"/>
      <c r="B134" s="8"/>
      <c r="C134" s="8"/>
      <c r="D134" s="26">
        <f t="shared" si="2"/>
        <v>119</v>
      </c>
      <c r="E134" s="41">
        <v>44774</v>
      </c>
      <c r="F134" s="45">
        <v>32479</v>
      </c>
      <c r="G134" s="34" t="s">
        <v>98</v>
      </c>
      <c r="H134" s="49">
        <v>9000</v>
      </c>
      <c r="I134" s="28"/>
      <c r="J134" s="20">
        <f t="shared" si="3"/>
        <v>-1752448.03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26">
        <f t="shared" si="2"/>
        <v>120</v>
      </c>
      <c r="E135" s="41">
        <v>44774</v>
      </c>
      <c r="F135" s="45">
        <v>32480</v>
      </c>
      <c r="G135" s="34" t="s">
        <v>99</v>
      </c>
      <c r="H135" s="49">
        <v>10000</v>
      </c>
      <c r="I135" s="28"/>
      <c r="J135" s="20">
        <f t="shared" si="3"/>
        <v>-1762448.03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26">
        <f t="shared" si="2"/>
        <v>121</v>
      </c>
      <c r="E136" s="41">
        <v>44774</v>
      </c>
      <c r="F136" s="45">
        <v>32481</v>
      </c>
      <c r="G136" s="35" t="s">
        <v>22</v>
      </c>
      <c r="H136" s="49"/>
      <c r="I136" s="28"/>
      <c r="J136" s="20">
        <f t="shared" si="3"/>
        <v>-1762448.03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26"/>
      <c r="E137" s="61">
        <v>44777</v>
      </c>
      <c r="F137" s="45"/>
      <c r="G137" s="35" t="s">
        <v>153</v>
      </c>
      <c r="H137" s="49"/>
      <c r="I137" s="28">
        <v>8000000</v>
      </c>
      <c r="J137" s="20"/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26">
        <f>D136+1</f>
        <v>122</v>
      </c>
      <c r="E138" s="41">
        <v>44782</v>
      </c>
      <c r="F138" s="45">
        <v>32482</v>
      </c>
      <c r="G138" s="34" t="s">
        <v>100</v>
      </c>
      <c r="H138" s="49">
        <v>12255</v>
      </c>
      <c r="I138" s="28"/>
      <c r="J138" s="20">
        <f>SUM(J136+I137-H138)</f>
        <v>6225296.97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26">
        <f t="shared" si="2"/>
        <v>123</v>
      </c>
      <c r="E139" s="41">
        <v>44782</v>
      </c>
      <c r="F139" s="45">
        <v>32483</v>
      </c>
      <c r="G139" s="34" t="s">
        <v>101</v>
      </c>
      <c r="H139" s="49">
        <v>70567.78</v>
      </c>
      <c r="I139" s="28"/>
      <c r="J139" s="20">
        <f>SUM(J138-H139)</f>
        <v>6154729.1899999995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26">
        <f t="shared" si="2"/>
        <v>124</v>
      </c>
      <c r="E140" s="41">
        <v>44782</v>
      </c>
      <c r="F140" s="45">
        <v>32484</v>
      </c>
      <c r="G140" s="34" t="s">
        <v>102</v>
      </c>
      <c r="H140" s="49">
        <v>49986.18</v>
      </c>
      <c r="I140" s="28"/>
      <c r="J140" s="20">
        <f>SUM(J139-H140)</f>
        <v>6104743.01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26">
        <f t="shared" si="2"/>
        <v>125</v>
      </c>
      <c r="E141" s="41">
        <v>44782</v>
      </c>
      <c r="F141" s="45">
        <v>32485</v>
      </c>
      <c r="G141" s="36" t="s">
        <v>103</v>
      </c>
      <c r="H141" s="49">
        <v>12350</v>
      </c>
      <c r="I141" s="28"/>
      <c r="J141" s="20">
        <f aca="true" t="shared" si="4" ref="J141:J194">SUM(J140-H141)</f>
        <v>6092393.01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26">
        <f t="shared" si="2"/>
        <v>126</v>
      </c>
      <c r="E142" s="41">
        <v>44774</v>
      </c>
      <c r="F142" s="45">
        <v>32486</v>
      </c>
      <c r="G142" s="34" t="s">
        <v>104</v>
      </c>
      <c r="H142" s="49">
        <v>267245</v>
      </c>
      <c r="I142" s="28"/>
      <c r="J142" s="20">
        <f t="shared" si="4"/>
        <v>5825148.01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26">
        <f t="shared" si="2"/>
        <v>127</v>
      </c>
      <c r="E143" s="41">
        <v>44790</v>
      </c>
      <c r="F143" s="45">
        <v>32487</v>
      </c>
      <c r="G143" s="34" t="s">
        <v>105</v>
      </c>
      <c r="H143" s="49">
        <v>244590.31</v>
      </c>
      <c r="I143" s="28"/>
      <c r="J143" s="20">
        <f t="shared" si="4"/>
        <v>5580557.7</v>
      </c>
      <c r="K143" s="8"/>
      <c r="L143" s="8"/>
      <c r="M143" s="8"/>
      <c r="N143" s="8"/>
    </row>
    <row r="144" spans="1:14" s="3" customFormat="1" ht="45.75" customHeight="1">
      <c r="A144" s="8"/>
      <c r="B144" s="8"/>
      <c r="C144" s="8"/>
      <c r="D144" s="26">
        <f t="shared" si="2"/>
        <v>128</v>
      </c>
      <c r="E144" s="41">
        <v>44791</v>
      </c>
      <c r="F144" s="45">
        <v>32488</v>
      </c>
      <c r="G144" s="34" t="s">
        <v>106</v>
      </c>
      <c r="H144" s="49">
        <v>12350</v>
      </c>
      <c r="I144" s="28"/>
      <c r="J144" s="20">
        <f t="shared" si="4"/>
        <v>5568207.7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26">
        <f t="shared" si="2"/>
        <v>129</v>
      </c>
      <c r="E145" s="41">
        <v>44798</v>
      </c>
      <c r="F145" s="45">
        <v>32489</v>
      </c>
      <c r="G145" s="34" t="s">
        <v>107</v>
      </c>
      <c r="H145" s="49">
        <v>49953.21</v>
      </c>
      <c r="I145" s="28"/>
      <c r="J145" s="20">
        <f t="shared" si="4"/>
        <v>5518254.49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26">
        <f t="shared" si="2"/>
        <v>130</v>
      </c>
      <c r="E146" s="41">
        <v>44803</v>
      </c>
      <c r="F146" s="45">
        <v>32490</v>
      </c>
      <c r="G146" s="34" t="s">
        <v>106</v>
      </c>
      <c r="H146" s="49">
        <v>12350</v>
      </c>
      <c r="I146" s="28"/>
      <c r="J146" s="20">
        <f t="shared" si="4"/>
        <v>5505904.49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26">
        <f aca="true" t="shared" si="5" ref="D147:D194">D146+1</f>
        <v>131</v>
      </c>
      <c r="E147" s="41">
        <v>44778</v>
      </c>
      <c r="F147" s="45">
        <v>27539601759</v>
      </c>
      <c r="G147" s="34" t="s">
        <v>108</v>
      </c>
      <c r="H147" s="49">
        <v>39683.88</v>
      </c>
      <c r="I147" s="28"/>
      <c r="J147" s="20">
        <f t="shared" si="4"/>
        <v>5466220.61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26">
        <f t="shared" si="5"/>
        <v>132</v>
      </c>
      <c r="E148" s="41">
        <v>44782</v>
      </c>
      <c r="F148" s="45">
        <v>27571523825</v>
      </c>
      <c r="G148" s="34" t="s">
        <v>109</v>
      </c>
      <c r="H148" s="49">
        <v>111999.28</v>
      </c>
      <c r="I148" s="28"/>
      <c r="J148" s="20">
        <f t="shared" si="4"/>
        <v>5354221.33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26">
        <f t="shared" si="5"/>
        <v>133</v>
      </c>
      <c r="E149" s="41">
        <v>44782</v>
      </c>
      <c r="F149" s="45">
        <v>2757155265</v>
      </c>
      <c r="G149" s="34" t="s">
        <v>110</v>
      </c>
      <c r="H149" s="49">
        <v>269606.87</v>
      </c>
      <c r="I149" s="28"/>
      <c r="J149" s="20">
        <f t="shared" si="4"/>
        <v>5084614.46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26">
        <f t="shared" si="5"/>
        <v>134</v>
      </c>
      <c r="E150" s="41">
        <v>44782</v>
      </c>
      <c r="F150" s="45">
        <v>27571587996</v>
      </c>
      <c r="G150" s="34" t="s">
        <v>111</v>
      </c>
      <c r="H150" s="49">
        <v>142500</v>
      </c>
      <c r="I150" s="28"/>
      <c r="J150" s="20">
        <f t="shared" si="4"/>
        <v>4942114.46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26">
        <f t="shared" si="5"/>
        <v>135</v>
      </c>
      <c r="E151" s="41">
        <v>44782</v>
      </c>
      <c r="F151" s="45">
        <v>27571619678</v>
      </c>
      <c r="G151" s="34" t="s">
        <v>112</v>
      </c>
      <c r="H151" s="49">
        <v>106933.9</v>
      </c>
      <c r="I151" s="28"/>
      <c r="J151" s="20">
        <f t="shared" si="4"/>
        <v>4835180.56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26">
        <f t="shared" si="5"/>
        <v>136</v>
      </c>
      <c r="E152" s="41">
        <v>44782</v>
      </c>
      <c r="F152" s="45">
        <v>27571647979</v>
      </c>
      <c r="G152" s="34" t="s">
        <v>113</v>
      </c>
      <c r="H152" s="49">
        <v>81970.77</v>
      </c>
      <c r="I152" s="28"/>
      <c r="J152" s="20">
        <f t="shared" si="4"/>
        <v>4753209.79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26">
        <f t="shared" si="5"/>
        <v>137</v>
      </c>
      <c r="E153" s="41">
        <v>44782</v>
      </c>
      <c r="F153" s="45">
        <v>27571675285</v>
      </c>
      <c r="G153" s="34" t="s">
        <v>114</v>
      </c>
      <c r="H153" s="49">
        <v>41964</v>
      </c>
      <c r="I153" s="28"/>
      <c r="J153" s="20">
        <f t="shared" si="4"/>
        <v>4711245.79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26">
        <f t="shared" si="5"/>
        <v>138</v>
      </c>
      <c r="E154" s="41">
        <v>44782</v>
      </c>
      <c r="F154" s="45">
        <v>27571697735</v>
      </c>
      <c r="G154" s="34" t="s">
        <v>115</v>
      </c>
      <c r="H154" s="49">
        <v>190647.71</v>
      </c>
      <c r="I154" s="28"/>
      <c r="J154" s="20">
        <f t="shared" si="4"/>
        <v>4520598.08</v>
      </c>
      <c r="K154" s="8"/>
      <c r="L154" s="8"/>
      <c r="M154" s="8"/>
      <c r="N154" s="8"/>
    </row>
    <row r="155" spans="1:14" s="3" customFormat="1" ht="45.75" customHeight="1">
      <c r="A155" s="8"/>
      <c r="B155" s="8"/>
      <c r="C155" s="8"/>
      <c r="D155" s="26">
        <f t="shared" si="5"/>
        <v>139</v>
      </c>
      <c r="E155" s="41">
        <v>44782</v>
      </c>
      <c r="F155" s="45">
        <v>27572298003</v>
      </c>
      <c r="G155" s="34" t="s">
        <v>116</v>
      </c>
      <c r="H155" s="49">
        <v>98481.35</v>
      </c>
      <c r="I155" s="28"/>
      <c r="J155" s="20">
        <f t="shared" si="4"/>
        <v>4422116.73</v>
      </c>
      <c r="K155" s="8"/>
      <c r="L155" s="8"/>
      <c r="M155" s="8"/>
      <c r="N155" s="8"/>
    </row>
    <row r="156" spans="1:14" s="3" customFormat="1" ht="60.75" customHeight="1">
      <c r="A156" s="8"/>
      <c r="B156" s="8"/>
      <c r="C156" s="8"/>
      <c r="D156" s="26">
        <f t="shared" si="5"/>
        <v>140</v>
      </c>
      <c r="E156" s="41">
        <v>44782</v>
      </c>
      <c r="F156" s="45">
        <v>27572097286</v>
      </c>
      <c r="G156" s="34" t="s">
        <v>117</v>
      </c>
      <c r="H156" s="49">
        <v>147329.4</v>
      </c>
      <c r="I156" s="28"/>
      <c r="J156" s="20">
        <f t="shared" si="4"/>
        <v>4274787.33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26">
        <f t="shared" si="5"/>
        <v>141</v>
      </c>
      <c r="E157" s="41">
        <v>44782</v>
      </c>
      <c r="F157" s="45">
        <v>27572218799</v>
      </c>
      <c r="G157" s="34" t="s">
        <v>118</v>
      </c>
      <c r="H157" s="49">
        <v>164872.5</v>
      </c>
      <c r="I157" s="28"/>
      <c r="J157" s="20">
        <f t="shared" si="4"/>
        <v>4109914.83</v>
      </c>
      <c r="K157" s="8"/>
      <c r="L157" s="8"/>
      <c r="M157" s="8"/>
      <c r="N157" s="8"/>
    </row>
    <row r="158" spans="1:14" s="3" customFormat="1" ht="45.75" customHeight="1">
      <c r="A158" s="8"/>
      <c r="B158" s="8"/>
      <c r="C158" s="8"/>
      <c r="D158" s="26">
        <f t="shared" si="5"/>
        <v>142</v>
      </c>
      <c r="E158" s="41">
        <v>44782</v>
      </c>
      <c r="F158" s="45">
        <v>27572049977</v>
      </c>
      <c r="G158" s="34" t="s">
        <v>119</v>
      </c>
      <c r="H158" s="49">
        <v>6600</v>
      </c>
      <c r="I158" s="28"/>
      <c r="J158" s="20">
        <f t="shared" si="4"/>
        <v>4103314.83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26">
        <f t="shared" si="5"/>
        <v>143</v>
      </c>
      <c r="E159" s="41">
        <v>44782</v>
      </c>
      <c r="F159" s="45">
        <v>27572077010</v>
      </c>
      <c r="G159" s="34" t="s">
        <v>120</v>
      </c>
      <c r="H159" s="49">
        <v>39900</v>
      </c>
      <c r="I159" s="28"/>
      <c r="J159" s="20">
        <f t="shared" si="4"/>
        <v>4063414.83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26">
        <f t="shared" si="5"/>
        <v>144</v>
      </c>
      <c r="E160" s="41">
        <v>44782</v>
      </c>
      <c r="F160" s="45">
        <v>27573482372</v>
      </c>
      <c r="G160" s="34" t="s">
        <v>121</v>
      </c>
      <c r="H160" s="49">
        <v>228000</v>
      </c>
      <c r="I160" s="28"/>
      <c r="J160" s="20">
        <f t="shared" si="4"/>
        <v>3835414.83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26">
        <f t="shared" si="5"/>
        <v>145</v>
      </c>
      <c r="E161" s="41">
        <v>44782</v>
      </c>
      <c r="F161" s="45">
        <v>27572118091</v>
      </c>
      <c r="G161" s="34" t="s">
        <v>122</v>
      </c>
      <c r="H161" s="49">
        <v>237500</v>
      </c>
      <c r="I161" s="28"/>
      <c r="J161" s="20">
        <f t="shared" si="4"/>
        <v>3597914.83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26">
        <f t="shared" si="5"/>
        <v>146</v>
      </c>
      <c r="E162" s="41">
        <v>44782</v>
      </c>
      <c r="F162" s="45">
        <v>27572438675</v>
      </c>
      <c r="G162" s="34" t="s">
        <v>123</v>
      </c>
      <c r="H162" s="49">
        <v>302260.21</v>
      </c>
      <c r="I162" s="28"/>
      <c r="J162" s="20">
        <f t="shared" si="4"/>
        <v>3295654.62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26">
        <f t="shared" si="5"/>
        <v>147</v>
      </c>
      <c r="E163" s="41">
        <v>44782</v>
      </c>
      <c r="F163" s="45">
        <v>27572142774</v>
      </c>
      <c r="G163" s="34" t="s">
        <v>124</v>
      </c>
      <c r="H163" s="49">
        <v>55727</v>
      </c>
      <c r="I163" s="28"/>
      <c r="J163" s="20">
        <f t="shared" si="4"/>
        <v>3239927.62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26">
        <f t="shared" si="5"/>
        <v>148</v>
      </c>
      <c r="E164" s="41" t="s">
        <v>152</v>
      </c>
      <c r="F164" s="45">
        <v>27572410319</v>
      </c>
      <c r="G164" s="37" t="s">
        <v>118</v>
      </c>
      <c r="H164" s="49">
        <v>26125</v>
      </c>
      <c r="I164" s="28"/>
      <c r="J164" s="20">
        <f t="shared" si="4"/>
        <v>3213802.62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26">
        <f t="shared" si="5"/>
        <v>149</v>
      </c>
      <c r="E165" s="41">
        <v>44782</v>
      </c>
      <c r="F165" s="45">
        <v>27572163690</v>
      </c>
      <c r="G165" s="34" t="s">
        <v>125</v>
      </c>
      <c r="H165" s="49">
        <v>213750</v>
      </c>
      <c r="I165" s="28"/>
      <c r="J165" s="20">
        <f t="shared" si="4"/>
        <v>3000052.62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26">
        <f t="shared" si="5"/>
        <v>150</v>
      </c>
      <c r="E166" s="41">
        <v>44782</v>
      </c>
      <c r="F166" s="45">
        <v>27572377445</v>
      </c>
      <c r="G166" s="34" t="s">
        <v>126</v>
      </c>
      <c r="H166" s="49">
        <v>134007.61</v>
      </c>
      <c r="I166" s="28"/>
      <c r="J166" s="20">
        <f t="shared" si="4"/>
        <v>2866045.0100000002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26">
        <f t="shared" si="5"/>
        <v>151</v>
      </c>
      <c r="E167" s="41">
        <v>44785</v>
      </c>
      <c r="F167" s="45">
        <v>27601544754</v>
      </c>
      <c r="G167" s="34" t="s">
        <v>127</v>
      </c>
      <c r="H167" s="49">
        <v>285000</v>
      </c>
      <c r="I167" s="28"/>
      <c r="J167" s="20">
        <f t="shared" si="4"/>
        <v>2581045.0100000002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26">
        <f t="shared" si="5"/>
        <v>152</v>
      </c>
      <c r="E168" s="41">
        <v>44785</v>
      </c>
      <c r="F168" s="45">
        <v>27603032530</v>
      </c>
      <c r="G168" s="34" t="s">
        <v>128</v>
      </c>
      <c r="H168" s="49">
        <v>190243</v>
      </c>
      <c r="I168" s="28"/>
      <c r="J168" s="20">
        <f t="shared" si="4"/>
        <v>2390802.0100000002</v>
      </c>
      <c r="K168" s="8"/>
      <c r="L168" s="8"/>
      <c r="M168" s="8"/>
      <c r="N168" s="8"/>
    </row>
    <row r="169" spans="1:14" s="3" customFormat="1" ht="45.75" customHeight="1">
      <c r="A169" s="8"/>
      <c r="B169" s="8"/>
      <c r="C169" s="8"/>
      <c r="D169" s="26">
        <f t="shared" si="5"/>
        <v>153</v>
      </c>
      <c r="E169" s="41">
        <v>44785</v>
      </c>
      <c r="F169" s="45">
        <v>27602994286</v>
      </c>
      <c r="G169" s="34" t="s">
        <v>129</v>
      </c>
      <c r="H169" s="49">
        <v>234203.8</v>
      </c>
      <c r="I169" s="28"/>
      <c r="J169" s="20">
        <f t="shared" si="4"/>
        <v>2156598.2100000004</v>
      </c>
      <c r="K169" s="8"/>
      <c r="L169" s="8"/>
      <c r="M169" s="8"/>
      <c r="N169" s="8"/>
    </row>
    <row r="170" spans="1:14" s="3" customFormat="1" ht="45.75" customHeight="1">
      <c r="A170" s="8"/>
      <c r="B170" s="8"/>
      <c r="C170" s="8"/>
      <c r="D170" s="26">
        <f t="shared" si="5"/>
        <v>154</v>
      </c>
      <c r="E170" s="41">
        <v>44785</v>
      </c>
      <c r="F170" s="45">
        <v>27601912631</v>
      </c>
      <c r="G170" s="34" t="s">
        <v>130</v>
      </c>
      <c r="H170" s="49">
        <v>237500</v>
      </c>
      <c r="I170" s="28"/>
      <c r="J170" s="20">
        <f t="shared" si="4"/>
        <v>1919098.2100000004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26">
        <f t="shared" si="5"/>
        <v>155</v>
      </c>
      <c r="E171" s="41">
        <v>44785</v>
      </c>
      <c r="F171" s="45">
        <v>27601960051</v>
      </c>
      <c r="G171" s="34" t="s">
        <v>131</v>
      </c>
      <c r="H171" s="49">
        <v>237500</v>
      </c>
      <c r="I171" s="28"/>
      <c r="J171" s="20">
        <f t="shared" si="4"/>
        <v>1681598.2100000004</v>
      </c>
      <c r="K171" s="8"/>
      <c r="L171" s="8"/>
      <c r="M171" s="8"/>
      <c r="N171" s="8"/>
    </row>
    <row r="172" spans="1:14" s="3" customFormat="1" ht="45.75" customHeight="1">
      <c r="A172" s="8"/>
      <c r="B172" s="8"/>
      <c r="C172" s="8"/>
      <c r="D172" s="26">
        <f t="shared" si="5"/>
        <v>156</v>
      </c>
      <c r="E172" s="41">
        <v>44785</v>
      </c>
      <c r="F172" s="45">
        <v>27602004059</v>
      </c>
      <c r="G172" s="34" t="s">
        <v>132</v>
      </c>
      <c r="H172" s="49">
        <v>190000</v>
      </c>
      <c r="I172" s="28"/>
      <c r="J172" s="20">
        <f t="shared" si="4"/>
        <v>1491598.2100000004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26">
        <f t="shared" si="5"/>
        <v>157</v>
      </c>
      <c r="E173" s="41">
        <v>44785</v>
      </c>
      <c r="F173" s="45">
        <v>27601863150</v>
      </c>
      <c r="G173" s="34" t="s">
        <v>133</v>
      </c>
      <c r="H173" s="49">
        <v>334957.13</v>
      </c>
      <c r="I173" s="28"/>
      <c r="J173" s="20">
        <f t="shared" si="4"/>
        <v>1156641.0800000005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26">
        <f t="shared" si="5"/>
        <v>158</v>
      </c>
      <c r="E174" s="41">
        <v>44785</v>
      </c>
      <c r="F174" s="45">
        <v>27601817884</v>
      </c>
      <c r="G174" s="34" t="s">
        <v>134</v>
      </c>
      <c r="H174" s="49">
        <v>8968</v>
      </c>
      <c r="I174" s="28"/>
      <c r="J174" s="20">
        <f t="shared" si="4"/>
        <v>1147673.0800000005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26">
        <f t="shared" si="5"/>
        <v>159</v>
      </c>
      <c r="E175" s="41">
        <v>44782</v>
      </c>
      <c r="F175" s="45">
        <v>2757247352</v>
      </c>
      <c r="G175" s="34" t="s">
        <v>135</v>
      </c>
      <c r="H175" s="49">
        <v>285655.76</v>
      </c>
      <c r="I175" s="28"/>
      <c r="J175" s="20">
        <f t="shared" si="4"/>
        <v>862017.3200000005</v>
      </c>
      <c r="K175" s="8"/>
      <c r="L175" s="8"/>
      <c r="M175" s="8"/>
      <c r="N175" s="8"/>
    </row>
    <row r="176" spans="1:14" s="3" customFormat="1" ht="45.75" customHeight="1">
      <c r="A176" s="8"/>
      <c r="B176" s="8"/>
      <c r="C176" s="8"/>
      <c r="D176" s="26">
        <f t="shared" si="5"/>
        <v>160</v>
      </c>
      <c r="E176" s="41">
        <v>44782</v>
      </c>
      <c r="F176" s="45">
        <v>27572334878</v>
      </c>
      <c r="G176" s="34" t="s">
        <v>136</v>
      </c>
      <c r="H176" s="49">
        <v>139887.5</v>
      </c>
      <c r="I176" s="28"/>
      <c r="J176" s="20">
        <f t="shared" si="4"/>
        <v>722129.8200000005</v>
      </c>
      <c r="K176" s="8"/>
      <c r="L176" s="8"/>
      <c r="M176" s="8"/>
      <c r="N176" s="8"/>
    </row>
    <row r="177" spans="1:14" s="3" customFormat="1" ht="45.75" customHeight="1">
      <c r="A177" s="8"/>
      <c r="B177" s="8"/>
      <c r="C177" s="8"/>
      <c r="D177" s="26">
        <f t="shared" si="5"/>
        <v>161</v>
      </c>
      <c r="E177" s="41">
        <v>44782</v>
      </c>
      <c r="F177" s="45">
        <v>27572244713</v>
      </c>
      <c r="G177" s="34" t="s">
        <v>137</v>
      </c>
      <c r="H177" s="49">
        <v>118750</v>
      </c>
      <c r="I177" s="28"/>
      <c r="J177" s="20">
        <f t="shared" si="4"/>
        <v>603379.8200000005</v>
      </c>
      <c r="K177" s="8"/>
      <c r="L177" s="8"/>
      <c r="M177" s="8"/>
      <c r="N177" s="8"/>
    </row>
    <row r="178" spans="1:14" s="3" customFormat="1" ht="45.75" customHeight="1">
      <c r="A178" s="8"/>
      <c r="B178" s="8"/>
      <c r="C178" s="8"/>
      <c r="D178" s="26">
        <f t="shared" si="5"/>
        <v>162</v>
      </c>
      <c r="E178" s="41">
        <v>44788</v>
      </c>
      <c r="F178" s="45">
        <v>27635896254</v>
      </c>
      <c r="G178" s="34" t="s">
        <v>138</v>
      </c>
      <c r="H178" s="49">
        <v>13271.03</v>
      </c>
      <c r="I178" s="28"/>
      <c r="J178" s="20">
        <f t="shared" si="4"/>
        <v>590108.7900000005</v>
      </c>
      <c r="K178" s="8"/>
      <c r="L178" s="8"/>
      <c r="M178" s="8"/>
      <c r="N178" s="8"/>
    </row>
    <row r="179" spans="1:14" s="3" customFormat="1" ht="70.5" customHeight="1">
      <c r="A179" s="8"/>
      <c r="B179" s="8"/>
      <c r="C179" s="8"/>
      <c r="D179" s="26">
        <f t="shared" si="5"/>
        <v>163</v>
      </c>
      <c r="E179" s="41">
        <v>44788</v>
      </c>
      <c r="F179" s="45">
        <v>27638068774</v>
      </c>
      <c r="G179" s="34" t="s">
        <v>139</v>
      </c>
      <c r="H179" s="49">
        <v>1995</v>
      </c>
      <c r="I179" s="28"/>
      <c r="J179" s="20">
        <f t="shared" si="4"/>
        <v>588113.7900000005</v>
      </c>
      <c r="K179" s="8"/>
      <c r="L179" s="8"/>
      <c r="M179" s="8"/>
      <c r="N179" s="8"/>
    </row>
    <row r="180" spans="1:14" s="3" customFormat="1" ht="45.75" customHeight="1">
      <c r="A180" s="8"/>
      <c r="B180" s="8"/>
      <c r="C180" s="8"/>
      <c r="D180" s="26">
        <f t="shared" si="5"/>
        <v>164</v>
      </c>
      <c r="E180" s="41">
        <v>44782</v>
      </c>
      <c r="F180" s="45">
        <v>27572192786</v>
      </c>
      <c r="G180" s="34" t="s">
        <v>140</v>
      </c>
      <c r="H180" s="49">
        <v>215372.6</v>
      </c>
      <c r="I180" s="20"/>
      <c r="J180" s="20">
        <f t="shared" si="4"/>
        <v>372741.1900000005</v>
      </c>
      <c r="K180" s="8"/>
      <c r="L180" s="8"/>
      <c r="M180" s="8"/>
      <c r="N180" s="8"/>
    </row>
    <row r="181" spans="1:14" s="3" customFormat="1" ht="45.75" customHeight="1">
      <c r="A181" s="8"/>
      <c r="B181" s="8"/>
      <c r="C181" s="8"/>
      <c r="D181" s="26">
        <f t="shared" si="5"/>
        <v>165</v>
      </c>
      <c r="E181" s="41">
        <v>44790</v>
      </c>
      <c r="F181" s="45">
        <v>27660452360</v>
      </c>
      <c r="G181" s="34" t="s">
        <v>141</v>
      </c>
      <c r="H181" s="49">
        <v>98619.66</v>
      </c>
      <c r="I181" s="20"/>
      <c r="J181" s="20">
        <f t="shared" si="4"/>
        <v>274121.5300000005</v>
      </c>
      <c r="K181" s="8"/>
      <c r="L181" s="8"/>
      <c r="M181" s="8"/>
      <c r="N181" s="8"/>
    </row>
    <row r="182" spans="1:14" s="3" customFormat="1" ht="45.75" customHeight="1">
      <c r="A182" s="8"/>
      <c r="B182" s="8"/>
      <c r="C182" s="8"/>
      <c r="D182" s="26">
        <f t="shared" si="5"/>
        <v>166</v>
      </c>
      <c r="E182" s="41">
        <v>44792</v>
      </c>
      <c r="F182" s="45">
        <v>27682532154</v>
      </c>
      <c r="G182" s="34" t="s">
        <v>142</v>
      </c>
      <c r="H182" s="49">
        <v>5559.03</v>
      </c>
      <c r="I182" s="30"/>
      <c r="J182" s="20">
        <f t="shared" si="4"/>
        <v>268562.50000000047</v>
      </c>
      <c r="K182" s="8"/>
      <c r="L182" s="8"/>
      <c r="M182" s="8"/>
      <c r="N182" s="8"/>
    </row>
    <row r="183" spans="1:14" s="3" customFormat="1" ht="45.75" customHeight="1">
      <c r="A183" s="8"/>
      <c r="B183" s="8"/>
      <c r="C183" s="8"/>
      <c r="D183" s="26">
        <f t="shared" si="5"/>
        <v>167</v>
      </c>
      <c r="E183" s="41">
        <v>44792</v>
      </c>
      <c r="F183" s="45">
        <v>27686499951</v>
      </c>
      <c r="G183" s="34" t="s">
        <v>143</v>
      </c>
      <c r="H183" s="49">
        <v>6893</v>
      </c>
      <c r="I183" s="20"/>
      <c r="J183" s="20">
        <f t="shared" si="4"/>
        <v>261669.50000000047</v>
      </c>
      <c r="K183" s="8"/>
      <c r="L183" s="8"/>
      <c r="M183" s="8"/>
      <c r="N183" s="8"/>
    </row>
    <row r="184" spans="1:14" s="3" customFormat="1" ht="45.75" customHeight="1">
      <c r="A184" s="8"/>
      <c r="B184" s="8"/>
      <c r="C184" s="8"/>
      <c r="D184" s="26">
        <f t="shared" si="5"/>
        <v>168</v>
      </c>
      <c r="E184" s="41">
        <v>44790</v>
      </c>
      <c r="F184" s="45">
        <v>27660343993</v>
      </c>
      <c r="G184" s="34" t="s">
        <v>144</v>
      </c>
      <c r="H184" s="49">
        <v>383825</v>
      </c>
      <c r="I184" s="20"/>
      <c r="J184" s="20">
        <f t="shared" si="4"/>
        <v>-122155.49999999953</v>
      </c>
      <c r="K184" s="8"/>
      <c r="L184" s="8"/>
      <c r="M184" s="8"/>
      <c r="N184" s="8"/>
    </row>
    <row r="185" spans="1:14" s="3" customFormat="1" ht="45.75" customHeight="1">
      <c r="A185" s="8"/>
      <c r="B185" s="8"/>
      <c r="C185" s="8"/>
      <c r="D185" s="26">
        <f t="shared" si="5"/>
        <v>169</v>
      </c>
      <c r="E185" s="41">
        <v>44790</v>
      </c>
      <c r="F185" s="45">
        <v>27660491363</v>
      </c>
      <c r="G185" s="34" t="s">
        <v>136</v>
      </c>
      <c r="H185" s="49">
        <v>273125</v>
      </c>
      <c r="I185" s="20"/>
      <c r="J185" s="20">
        <f t="shared" si="4"/>
        <v>-395280.49999999953</v>
      </c>
      <c r="K185" s="8"/>
      <c r="L185" s="8"/>
      <c r="M185" s="8"/>
      <c r="N185" s="8"/>
    </row>
    <row r="186" spans="1:14" s="3" customFormat="1" ht="45.75" customHeight="1">
      <c r="A186" s="8"/>
      <c r="B186" s="8"/>
      <c r="C186" s="8"/>
      <c r="D186" s="26">
        <f t="shared" si="5"/>
        <v>170</v>
      </c>
      <c r="E186" s="41">
        <v>44790</v>
      </c>
      <c r="F186" s="45">
        <v>27660404641</v>
      </c>
      <c r="G186" s="34" t="s">
        <v>136</v>
      </c>
      <c r="H186" s="49">
        <v>132914.5</v>
      </c>
      <c r="I186" s="31"/>
      <c r="J186" s="20">
        <f t="shared" si="4"/>
        <v>-528194.9999999995</v>
      </c>
      <c r="K186" s="8"/>
      <c r="L186" s="8"/>
      <c r="M186" s="8"/>
      <c r="N186" s="8"/>
    </row>
    <row r="187" spans="1:14" s="3" customFormat="1" ht="60" customHeight="1">
      <c r="A187" s="8"/>
      <c r="B187" s="8"/>
      <c r="C187" s="8"/>
      <c r="D187" s="26">
        <f t="shared" si="5"/>
        <v>171</v>
      </c>
      <c r="E187" s="41">
        <v>44790</v>
      </c>
      <c r="F187" s="45">
        <v>27660569474</v>
      </c>
      <c r="G187" s="34" t="s">
        <v>118</v>
      </c>
      <c r="H187" s="49">
        <v>96900</v>
      </c>
      <c r="I187" s="20"/>
      <c r="J187" s="20">
        <f t="shared" si="4"/>
        <v>-625094.9999999995</v>
      </c>
      <c r="K187" s="8"/>
      <c r="L187" s="8"/>
      <c r="M187" s="8"/>
      <c r="N187" s="8"/>
    </row>
    <row r="188" spans="1:14" s="3" customFormat="1" ht="60" customHeight="1">
      <c r="A188" s="8"/>
      <c r="B188" s="8"/>
      <c r="C188" s="8"/>
      <c r="D188" s="26">
        <f t="shared" si="5"/>
        <v>172</v>
      </c>
      <c r="E188" s="41">
        <v>44792</v>
      </c>
      <c r="F188" s="45">
        <v>27688914575</v>
      </c>
      <c r="G188" s="34" t="s">
        <v>145</v>
      </c>
      <c r="H188" s="49">
        <v>99180</v>
      </c>
      <c r="I188" s="20"/>
      <c r="J188" s="20">
        <f t="shared" si="4"/>
        <v>-724274.9999999995</v>
      </c>
      <c r="K188" s="8"/>
      <c r="L188" s="8"/>
      <c r="M188" s="8"/>
      <c r="N188" s="8"/>
    </row>
    <row r="189" spans="1:14" s="3" customFormat="1" ht="60" customHeight="1">
      <c r="A189" s="8"/>
      <c r="B189" s="8"/>
      <c r="C189" s="8"/>
      <c r="D189" s="26">
        <f t="shared" si="5"/>
        <v>173</v>
      </c>
      <c r="E189" s="41">
        <v>44799</v>
      </c>
      <c r="F189" s="45">
        <v>27784285942</v>
      </c>
      <c r="G189" s="34" t="s">
        <v>146</v>
      </c>
      <c r="H189" s="49">
        <v>24409.92</v>
      </c>
      <c r="I189" s="20"/>
      <c r="J189" s="20">
        <f t="shared" si="4"/>
        <v>-748684.9199999996</v>
      </c>
      <c r="K189" s="8"/>
      <c r="L189" s="8"/>
      <c r="M189" s="8"/>
      <c r="N189" s="8"/>
    </row>
    <row r="190" spans="1:14" s="3" customFormat="1" ht="60" customHeight="1">
      <c r="A190" s="8"/>
      <c r="B190" s="8"/>
      <c r="C190" s="8"/>
      <c r="D190" s="26">
        <f t="shared" si="5"/>
        <v>174</v>
      </c>
      <c r="E190" s="41">
        <v>44799</v>
      </c>
      <c r="F190" s="45">
        <v>27784285942</v>
      </c>
      <c r="G190" s="34" t="s">
        <v>147</v>
      </c>
      <c r="H190" s="49">
        <v>2823.4</v>
      </c>
      <c r="I190" s="20"/>
      <c r="J190" s="20">
        <f t="shared" si="4"/>
        <v>-751508.3199999996</v>
      </c>
      <c r="K190" s="8"/>
      <c r="L190" s="8"/>
      <c r="M190" s="8"/>
      <c r="N190" s="8"/>
    </row>
    <row r="191" spans="1:14" s="3" customFormat="1" ht="60" customHeight="1">
      <c r="A191" s="8"/>
      <c r="B191" s="8"/>
      <c r="C191" s="8"/>
      <c r="D191" s="26">
        <f t="shared" si="5"/>
        <v>175</v>
      </c>
      <c r="E191" s="41">
        <v>44799</v>
      </c>
      <c r="F191" s="45">
        <v>27783359390</v>
      </c>
      <c r="G191" s="34" t="s">
        <v>148</v>
      </c>
      <c r="H191" s="49">
        <v>23750</v>
      </c>
      <c r="I191" s="20"/>
      <c r="J191" s="20">
        <f t="shared" si="4"/>
        <v>-775258.3199999996</v>
      </c>
      <c r="K191" s="8"/>
      <c r="L191" s="8"/>
      <c r="M191" s="8"/>
      <c r="N191" s="8"/>
    </row>
    <row r="192" spans="1:14" s="3" customFormat="1" ht="60" customHeight="1">
      <c r="A192" s="8"/>
      <c r="B192" s="8"/>
      <c r="C192" s="8"/>
      <c r="D192" s="26">
        <f t="shared" si="5"/>
        <v>176</v>
      </c>
      <c r="E192" s="41">
        <v>44799</v>
      </c>
      <c r="F192" s="45">
        <v>27790552316</v>
      </c>
      <c r="G192" s="34" t="s">
        <v>149</v>
      </c>
      <c r="H192" s="49">
        <v>18792</v>
      </c>
      <c r="I192" s="20"/>
      <c r="J192" s="20">
        <f t="shared" si="4"/>
        <v>-794050.3199999996</v>
      </c>
      <c r="K192" s="8"/>
      <c r="L192" s="8"/>
      <c r="M192" s="8"/>
      <c r="N192" s="8"/>
    </row>
    <row r="193" spans="1:14" s="3" customFormat="1" ht="60" customHeight="1">
      <c r="A193" s="8"/>
      <c r="B193" s="8"/>
      <c r="C193" s="8"/>
      <c r="D193" s="26">
        <f t="shared" si="5"/>
        <v>177</v>
      </c>
      <c r="E193" s="41">
        <v>44803</v>
      </c>
      <c r="F193" s="45">
        <v>27841863612</v>
      </c>
      <c r="G193" s="34" t="s">
        <v>150</v>
      </c>
      <c r="H193" s="49">
        <v>35974.58</v>
      </c>
      <c r="I193" s="20"/>
      <c r="J193" s="20">
        <f t="shared" si="4"/>
        <v>-830024.8999999996</v>
      </c>
      <c r="K193" s="8"/>
      <c r="L193" s="8"/>
      <c r="M193" s="8"/>
      <c r="N193" s="8"/>
    </row>
    <row r="194" spans="1:14" s="3" customFormat="1" ht="60" customHeight="1">
      <c r="A194" s="8"/>
      <c r="B194" s="8"/>
      <c r="C194" s="8"/>
      <c r="D194" s="26">
        <f t="shared" si="5"/>
        <v>178</v>
      </c>
      <c r="E194" s="41">
        <v>44803</v>
      </c>
      <c r="F194" s="45">
        <v>27789748987</v>
      </c>
      <c r="G194" s="34" t="s">
        <v>151</v>
      </c>
      <c r="H194" s="49">
        <v>38000</v>
      </c>
      <c r="I194" s="20"/>
      <c r="J194" s="20">
        <f t="shared" si="4"/>
        <v>-868024.8999999996</v>
      </c>
      <c r="K194" s="8"/>
      <c r="L194" s="8"/>
      <c r="M194" s="8"/>
      <c r="N194" s="8"/>
    </row>
    <row r="195" spans="4:10" s="8" customFormat="1" ht="21.75" customHeight="1">
      <c r="D195" s="21"/>
      <c r="E195" s="22"/>
      <c r="F195" s="22"/>
      <c r="G195" s="23" t="s">
        <v>9</v>
      </c>
      <c r="H195" s="22">
        <f>SUM(H16:H194)</f>
        <v>8524876.870000001</v>
      </c>
      <c r="I195" s="22"/>
      <c r="J195" s="20"/>
    </row>
    <row r="196" spans="4:96" ht="24" customHeight="1">
      <c r="D196" s="5"/>
      <c r="E196" s="5"/>
      <c r="F196" s="5"/>
      <c r="G196" s="5"/>
      <c r="H196" s="9"/>
      <c r="I196" s="9"/>
      <c r="J196" s="9"/>
      <c r="K196" s="14"/>
      <c r="L196" s="14"/>
      <c r="M196" s="14"/>
      <c r="N196" s="14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</row>
    <row r="197" spans="4:96" ht="24" customHeight="1">
      <c r="D197" s="5"/>
      <c r="E197" s="5"/>
      <c r="F197" s="5"/>
      <c r="G197" s="5"/>
      <c r="H197" s="9"/>
      <c r="I197" s="9"/>
      <c r="J197" s="9"/>
      <c r="K197" s="14"/>
      <c r="L197" s="14"/>
      <c r="M197" s="14"/>
      <c r="N197" s="14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</row>
    <row r="198" spans="4:10" ht="24" customHeight="1">
      <c r="D198" s="5"/>
      <c r="E198" s="6"/>
      <c r="F198" s="3"/>
      <c r="G198" s="3"/>
      <c r="H198" s="4"/>
      <c r="I198" s="4"/>
      <c r="J198" s="4" t="s">
        <v>21</v>
      </c>
    </row>
    <row r="199" spans="4:10" ht="24" customHeight="1">
      <c r="D199" s="3" t="s">
        <v>18</v>
      </c>
      <c r="E199" s="6"/>
      <c r="F199" s="3"/>
      <c r="G199" s="3"/>
      <c r="H199" s="4" t="s">
        <v>19</v>
      </c>
      <c r="I199" s="4"/>
      <c r="J199" s="4"/>
    </row>
    <row r="200" spans="4:10" ht="24" customHeight="1">
      <c r="D200" s="7" t="s">
        <v>14</v>
      </c>
      <c r="E200" s="6"/>
      <c r="F200" s="3"/>
      <c r="G200" s="3"/>
      <c r="H200" s="4" t="s">
        <v>16</v>
      </c>
      <c r="I200" s="4"/>
      <c r="J200" s="4"/>
    </row>
    <row r="201" spans="4:10" ht="24" customHeight="1">
      <c r="D201" s="7" t="s">
        <v>15</v>
      </c>
      <c r="E201" s="6"/>
      <c r="F201" s="3"/>
      <c r="G201" s="3"/>
      <c r="H201" s="4" t="s">
        <v>17</v>
      </c>
      <c r="I201" s="4"/>
      <c r="J201" s="4"/>
    </row>
    <row r="202" spans="4:10" ht="24" customHeight="1">
      <c r="D202" s="7"/>
      <c r="E202" s="6"/>
      <c r="F202" s="3"/>
      <c r="G202" s="3"/>
      <c r="H202" s="4"/>
      <c r="I202" s="4"/>
      <c r="J202" s="4"/>
    </row>
    <row r="203" spans="4:10" ht="24" customHeight="1">
      <c r="D203" s="51"/>
      <c r="E203" s="51"/>
      <c r="F203" s="51"/>
      <c r="G203" s="51"/>
      <c r="H203" s="51"/>
      <c r="I203" s="51"/>
      <c r="J203" s="4"/>
    </row>
    <row r="204" spans="4:10" ht="24" customHeight="1">
      <c r="D204" s="51"/>
      <c r="E204" s="51"/>
      <c r="F204" s="51"/>
      <c r="G204" s="51"/>
      <c r="H204" s="51"/>
      <c r="I204" s="51"/>
      <c r="J204" s="4"/>
    </row>
    <row r="205" spans="4:10" ht="24" customHeight="1">
      <c r="D205" s="7"/>
      <c r="E205" s="6"/>
      <c r="F205" s="3"/>
      <c r="G205" s="3"/>
      <c r="H205" s="4"/>
      <c r="I205" s="4"/>
      <c r="J205" s="4"/>
    </row>
    <row r="206" spans="4:10" ht="24" customHeight="1">
      <c r="D206" s="7"/>
      <c r="E206" s="6"/>
      <c r="F206" s="3"/>
      <c r="G206" s="3"/>
      <c r="H206" s="4"/>
      <c r="I206" s="4"/>
      <c r="J206" s="4"/>
    </row>
    <row r="207" spans="4:10" ht="24" customHeight="1">
      <c r="D207" s="5"/>
      <c r="E207" s="6"/>
      <c r="F207" s="3"/>
      <c r="G207" s="3"/>
      <c r="H207" s="4"/>
      <c r="I207" s="4"/>
      <c r="J207" s="4"/>
    </row>
    <row r="208" spans="4:10" ht="24" customHeight="1">
      <c r="D208" s="52"/>
      <c r="E208" s="52"/>
      <c r="F208" s="52"/>
      <c r="G208" s="52"/>
      <c r="H208" s="52"/>
      <c r="I208" s="52"/>
      <c r="J208" s="52"/>
    </row>
    <row r="209" spans="4:10" ht="24" customHeight="1">
      <c r="D209" s="53"/>
      <c r="E209" s="53"/>
      <c r="F209" s="53"/>
      <c r="G209" s="53"/>
      <c r="H209" s="53"/>
      <c r="I209" s="53"/>
      <c r="J209" s="53"/>
    </row>
    <row r="210" spans="4:10" ht="24" customHeight="1">
      <c r="D210" s="50"/>
      <c r="E210" s="50"/>
      <c r="F210" s="50"/>
      <c r="G210" s="50"/>
      <c r="H210" s="50"/>
      <c r="I210" s="50"/>
      <c r="J210" s="50"/>
    </row>
    <row r="211" spans="4:10" ht="24" customHeight="1">
      <c r="D211" s="50"/>
      <c r="E211" s="50"/>
      <c r="F211" s="50"/>
      <c r="G211" s="50"/>
      <c r="H211" s="50"/>
      <c r="I211" s="50"/>
      <c r="J211" s="50"/>
    </row>
    <row r="212" spans="4:10" ht="24" customHeight="1">
      <c r="D212" s="50"/>
      <c r="E212" s="50"/>
      <c r="F212" s="50"/>
      <c r="G212" s="50"/>
      <c r="H212" s="50"/>
      <c r="I212" s="50"/>
      <c r="J212" s="50"/>
    </row>
    <row r="213" spans="4:10" ht="20.25">
      <c r="D213" s="50"/>
      <c r="E213" s="50"/>
      <c r="F213" s="50"/>
      <c r="G213" s="50"/>
      <c r="H213" s="50"/>
      <c r="I213" s="50"/>
      <c r="J213" s="50"/>
    </row>
    <row r="214" spans="4:10" ht="12.75">
      <c r="D214" s="10"/>
      <c r="E214" s="10"/>
      <c r="F214" s="10"/>
      <c r="G214" s="10"/>
      <c r="H214" s="10"/>
      <c r="I214" s="10"/>
      <c r="J214" s="10"/>
    </row>
    <row r="215" spans="4:10" ht="12.75">
      <c r="D215" s="10"/>
      <c r="E215" s="10"/>
      <c r="F215" s="10"/>
      <c r="G215" s="10"/>
      <c r="H215" s="10"/>
      <c r="I215" s="10"/>
      <c r="J215" s="10"/>
    </row>
    <row r="216" spans="4:10" ht="12.75">
      <c r="D216" s="10"/>
      <c r="E216" s="10"/>
      <c r="F216" s="10"/>
      <c r="G216" s="10"/>
      <c r="H216" s="10"/>
      <c r="I216" s="10"/>
      <c r="J216" s="10"/>
    </row>
    <row r="217" spans="4:10" ht="12.75">
      <c r="D217" s="10"/>
      <c r="E217" s="10"/>
      <c r="F217" s="10"/>
      <c r="G217" s="10"/>
      <c r="H217" s="10"/>
      <c r="I217" s="10"/>
      <c r="J217" s="10"/>
    </row>
    <row r="218" spans="4:10" ht="12.75">
      <c r="D218" s="10"/>
      <c r="E218" s="10"/>
      <c r="F218" s="10"/>
      <c r="G218" s="10"/>
      <c r="H218" s="10"/>
      <c r="I218" s="10"/>
      <c r="J218" s="10"/>
    </row>
    <row r="219" spans="4:10" ht="12.75">
      <c r="D219" s="10"/>
      <c r="E219" s="10"/>
      <c r="F219" s="10"/>
      <c r="G219" s="10"/>
      <c r="H219" s="10"/>
      <c r="I219" s="10"/>
      <c r="J219" s="10"/>
    </row>
    <row r="220" spans="4:10" ht="12.75">
      <c r="D220" s="10"/>
      <c r="E220" s="10"/>
      <c r="F220" s="10"/>
      <c r="G220" s="10"/>
      <c r="H220" s="10"/>
      <c r="I220" s="10"/>
      <c r="J220" s="10"/>
    </row>
    <row r="221" spans="4:10" ht="12.75">
      <c r="D221" s="10"/>
      <c r="E221" s="10"/>
      <c r="F221" s="10"/>
      <c r="G221" s="10"/>
      <c r="H221" s="10"/>
      <c r="I221" s="10"/>
      <c r="J221" s="10"/>
    </row>
    <row r="222" spans="4:10" ht="12.75">
      <c r="D222" s="10"/>
      <c r="E222" s="10"/>
      <c r="F222" s="10"/>
      <c r="G222" s="10"/>
      <c r="H222" s="10"/>
      <c r="I222" s="10"/>
      <c r="J222" s="10"/>
    </row>
    <row r="223" spans="4:10" ht="12.75">
      <c r="D223" s="10"/>
      <c r="E223" s="10"/>
      <c r="F223" s="10"/>
      <c r="G223" s="10"/>
      <c r="H223" s="10"/>
      <c r="I223" s="10"/>
      <c r="J223" s="10"/>
    </row>
    <row r="224" spans="4:10" ht="12.75">
      <c r="D224" s="10"/>
      <c r="E224" s="10"/>
      <c r="F224" s="10"/>
      <c r="G224" s="10"/>
      <c r="H224" s="10"/>
      <c r="I224" s="10"/>
      <c r="J224" s="10"/>
    </row>
    <row r="225" spans="4:10" ht="12.75">
      <c r="D225" s="10"/>
      <c r="E225" s="10"/>
      <c r="F225" s="10"/>
      <c r="G225" s="10"/>
      <c r="H225" s="10"/>
      <c r="I225" s="10"/>
      <c r="J225" s="10"/>
    </row>
    <row r="244" ht="13.5" thickBot="1"/>
    <row r="245" ht="15">
      <c r="D245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212:J212"/>
    <mergeCell ref="D213:J213"/>
    <mergeCell ref="D203:I203"/>
    <mergeCell ref="D204:I204"/>
    <mergeCell ref="D208:J208"/>
    <mergeCell ref="D209:J209"/>
    <mergeCell ref="D210:J210"/>
    <mergeCell ref="D211:J211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2022-06-08T17:53:50Z</cp:lastPrinted>
  <dcterms:created xsi:type="dcterms:W3CDTF">2006-07-11T17:39:34Z</dcterms:created>
  <dcterms:modified xsi:type="dcterms:W3CDTF">2022-09-07T13:32:03Z</dcterms:modified>
  <cp:category/>
  <cp:version/>
  <cp:contentType/>
  <cp:contentStatus/>
</cp:coreProperties>
</file>