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1'!$C$1:$K$355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<sst xmlns="http://schemas.openxmlformats.org/spreadsheetml/2006/main" count="357" uniqueCount="96">
  <si>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</si>
  <si>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</si>
  <si>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</si>
  <si>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</si>
  <si>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</si>
  <si>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</si>
  <si>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</si>
  <si>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</si>
  <si>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</si>
  <si>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</si>
  <si>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</si>
  <si>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</si>
  <si>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</si>
  <si>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</si>
  <si>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</si>
  <si>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</si>
  <si>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</si>
  <si>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</si>
  <si>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</si>
  <si>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</si>
  <si>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</si>
  <si>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.</t>
  </si>
  <si>
    <t>NULO</t>
  </si>
  <si>
    <t>COMPRA DE 200 BOTELLONES DE AGUA</t>
  </si>
  <si>
    <t>SUMINISTRO DE MEDICAMENTOS</t>
  </si>
  <si>
    <t>SUMINISTRO DE REACTIVOS DE LABORATORIO</t>
  </si>
  <si>
    <t>PAGO SERVICIOS DE TELEFONOS Y FLOTAS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</si>
  <si>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_Diciembre   2021___</t>
    </r>
    <r>
      <rPr>
        <b/>
        <sz val="14"/>
        <rFont val="Arial"/>
        <family val="2"/>
      </rPr>
      <t>_</t>
    </r>
  </si>
  <si>
    <t xml:space="preserve">PAGO SERVICIO PRESTADO COMO SUPERVISOR DE STANDARES DE LA INSTITUCION </t>
  </si>
  <si>
    <t>DIALISIS A PACIENTE</t>
  </si>
  <si>
    <t>MAT. GAST. MEDICO</t>
  </si>
  <si>
    <t>MATERIAL IMPRESOS</t>
  </si>
  <si>
    <t>ALIMENTOS</t>
  </si>
  <si>
    <t>MAT. GAST. DE LIMPIEZA</t>
  </si>
  <si>
    <t>ADQUISICION DE COLCHONES</t>
  </si>
  <si>
    <t>MEDICAMENTOS</t>
  </si>
  <si>
    <t>SUMINISTRO DE BATERIA, CARGADORES Y ACCESORIOE AFINES PARA LAS RADIOS DE COMUNICACIONES</t>
  </si>
  <si>
    <t>COMPRA DE ARTICULOS ELECTRICOS</t>
  </si>
  <si>
    <t>CONFECCION DE BOMBAS QUIRUGICAS</t>
  </si>
  <si>
    <t>AQUILER DE IMPRESORAS</t>
  </si>
  <si>
    <t xml:space="preserve">COMPRA DE PLAQUETA POR AFERESIS PARA PACIENTE INGRESADA </t>
  </si>
  <si>
    <t>MAT. GAST. DE LABORATORIO</t>
  </si>
  <si>
    <t xml:space="preserve">REPOSICION DE FONDO DE CAJA CHICA </t>
  </si>
  <si>
    <t>SERVICIOS DE ANALISIS DE AGUA Y ALIMENTOS</t>
  </si>
  <si>
    <t>MEDICAMENTOS Y MAT. GAST. MEDICO</t>
  </si>
  <si>
    <t>MAT. GAST. DE LABORATORIO (SANGRE)</t>
  </si>
  <si>
    <t>LECHE PARA INFANTE</t>
  </si>
  <si>
    <t>MAT. GAST. DE OFICINA</t>
  </si>
  <si>
    <t xml:space="preserve">COMPRA DE DOS BOMBAS </t>
  </si>
  <si>
    <t>PAGO NOMINA MES DE NOVIEMBRE ´POR ERROR SE LE PAGO UNA PROPORCION Y SE LE ESTA COMPLETANDO EL SALARIO</t>
  </si>
  <si>
    <t xml:space="preserve">SUMINISTRO DE PAN </t>
  </si>
  <si>
    <t>PAGO SERVICIO PRESTADO MES DE OCTUBRE 2021</t>
  </si>
  <si>
    <t>SUMINISTRO DE MAT. GAST. DE LIMPIEZA</t>
  </si>
  <si>
    <t>PAGO POR REALIZACION DE CONTRATOS NOTARIODOS DE TRABAJO A EMPLEADOS DEL HOSPITAL</t>
  </si>
  <si>
    <t>MAT. GAST. DE ODONTOLOGIA</t>
  </si>
  <si>
    <t>GASTOS DE ENTIERRO GENERAL DE NATI MUERTO DEL DIA 6 AL 10 DE DICIEMBRE DEL 2021</t>
  </si>
  <si>
    <t>PAGO POR RECOLECCION DE RESIDUOS CORRESPONDIENTE AL MES DE DICIEMBRE 2021</t>
  </si>
  <si>
    <t>SERVICIO DE FUMIGACION</t>
  </si>
  <si>
    <t>PAGO REGALIA DICIEMBRE 2021</t>
  </si>
  <si>
    <t>PAGO REGALIA SERVICIOS PRESTADO DICIEMBRE 2022</t>
  </si>
  <si>
    <t>MATERIAL GASTABLE DE ALIMENTOS Y FERRETERO</t>
  </si>
  <si>
    <t>PAGO NOMINA REGALIA SEGURIDAD DICIEMBRE 2021</t>
  </si>
  <si>
    <t>PAGO SALARIO MES DE OCTUBRE 2021 REECHO POR CAMBIO DE FIRMA CH # 30835</t>
  </si>
  <si>
    <t>SUMINISTRO DE TICKETS DE COMBUSTIBLE PARA LA GERENCIA ADMINISTRATIVA</t>
  </si>
  <si>
    <t>COMPRA DE TANQUE DE GAS REFIGERANTE</t>
  </si>
  <si>
    <t>COMPRA DE MANGUERA Y CONECTORES PARA LA INSTALACION DE BOMBA DE AGUA</t>
  </si>
  <si>
    <t xml:space="preserve">GASTOS INCURRIDOS DURANTE EL TIEMPO QUE NO HABIA FIRMAS, DEBIDO A QUE NO DISPONIAMOS DE LAS FIRMAS A MISMO TIEMPO </t>
  </si>
  <si>
    <t>SUMINISTRO DE PANTALLA DE AUTOCLAVE, MONTE Y DESMONTE</t>
  </si>
  <si>
    <t>PAGO SALARIO MES DE OCTUBRE 2021</t>
  </si>
  <si>
    <t>PAGO COMPLETIVO NOMINA REGALIA DICIEMBRE 2021</t>
  </si>
  <si>
    <t>REGALIA DICIEMBRE 2021, REECHO POR ROTURA EN EL CHEQUE # 31261</t>
  </si>
  <si>
    <t>GASTO ENTIERRO GENERAL DE NATIMUERTO,  DERECHO A CEMENTERIO, MADERA, AMBULANCIA, FOTO COPIAS DE NATI MUERTO Y AYUDANTE DEL CEMENTERIO</t>
  </si>
  <si>
    <t>RETENCION SUPLIDORES CORRESPONDIENTE AL MES DE NOVIEMBRE 2021</t>
  </si>
  <si>
    <t>PAGO SALARIO MES DE DICIEMBRE 2021</t>
  </si>
  <si>
    <t>SALARIO MES DE DICIEMBRE 2021 SERVICIO PRESTADO</t>
  </si>
  <si>
    <t>PROPORCION 10 MESES, REGALIA DICIEMBRE 2021</t>
  </si>
  <si>
    <t>PAGO SEGURIDAD MES DE DICIEMBRE 2021</t>
  </si>
  <si>
    <t>PAGO DESMONTE DE EQUIPO DE RAYOS X DONADO POR EL SERVICIO NACIONAL DE SALUD</t>
  </si>
  <si>
    <t xml:space="preserve">SUMISTRO DE COMBUSTIBLE GASOIL PARA LA PLANTA ELECTRICA </t>
  </si>
  <si>
    <t>SERVICIO DE FUMIGACION MES DE AGOSTO Y OCTUBRE 2021</t>
  </si>
  <si>
    <t>TRANSPORTACION DE MEDICAMENTOS DESDE PROMESE CAL MES DE NOVIEMBRE Y DICIEMBRE 2021</t>
  </si>
  <si>
    <t>SUMINISTRO DE ALIMENTOS (PAN)</t>
  </si>
  <si>
    <t>SUMISTRO DE MATERIAL GASTABLE MEDICO</t>
  </si>
  <si>
    <t>SUMINISTRO DE ALIMENTOS (QUESO)</t>
  </si>
  <si>
    <t>MATERIAL GASTABLE DE LAVANDERIA</t>
  </si>
  <si>
    <t>PAGO SERVICIOS DE TAXIS PARA DIFERENTES DILIGENCIAS DEL HOSPITAL DURANTE MES DE NOVIEMBRE Y DICIEMBRE 2021</t>
  </si>
  <si>
    <t>SUMINITSRO DE REACTIVOS DE LABORATORIO</t>
  </si>
  <si>
    <t>PAGO VIATICO POR IR A BUSCAR MEDICAMENTOS DESDE PROMESE CAL HASTA LA INSTITUCION</t>
  </si>
  <si>
    <t>REALIZACION DE DIALISIS A PACIENTE DE UCI</t>
  </si>
  <si>
    <t xml:space="preserve">COMPRA DE BALANZA DIGITAL Y ESTUFA </t>
  </si>
  <si>
    <t>SUMINISTRO DE MEDICAMENTOS Y MATERIAL GASTABLE MEDICO</t>
  </si>
  <si>
    <t xml:space="preserve">SUMINISTRO DE MATERIAL IMPRESOS </t>
  </si>
  <si>
    <t>SUMINISTRO DE ALIMENTOS Y MATERIAL GASTABLE DE ALIMENTOS</t>
  </si>
  <si>
    <t xml:space="preserve">SUMINISTRO DE MATERIAL GASTABLE DE OFICINA </t>
  </si>
  <si>
    <t>PAGO ACARREO POR IR A RETIRAR MERCANCIAS DEL HOSPITAL</t>
  </si>
  <si>
    <t>BANCO DE RESERVAS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</si>
</sst>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35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9" applyNumberFormat="1" applyBorder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14" fontId="33" fillId="33" borderId="11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14" fontId="1" fillId="0" borderId="11" xfId="0" applyNumberFormat="1" applyFont="1" applyBorder="1" applyAlignment="1">
      <alignment/>
    </xf>
    <xf numFmtId="171" fontId="52" fillId="33" borderId="11" xfId="0" applyNumberFormat="1" applyFont="1" applyFill="1" applyBorder="1" applyAlignment="1">
      <alignment horizontal="right"/>
    </xf>
    <xf numFmtId="4" fontId="53" fillId="0" borderId="11" xfId="69" applyNumberFormat="1" applyFont="1" applyBorder="1" applyAlignment="1">
      <alignment horizontal="right"/>
      <protection/>
    </xf>
    <xf numFmtId="171" fontId="53" fillId="33" borderId="11" xfId="0" applyNumberFormat="1" applyFont="1" applyFill="1" applyBorder="1" applyAlignment="1">
      <alignment horizontal="right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399"/>
  <sheetViews>
    <sheetView tabSelected="1" zoomScale="70" zoomScaleNormal="70" zoomScaleSheetLayoutView="70" zoomScalePageLayoutView="0" workbookViewId="0" topLeftCell="A7">
      <selection activeCell="I11" sqref="I11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2" t="s">
        <v>11</v>
      </c>
      <c r="E6" s="42"/>
      <c r="F6" s="42"/>
      <c r="G6" s="42"/>
      <c r="H6" s="42"/>
      <c r="I6" s="42"/>
      <c r="J6" s="42"/>
    </row>
    <row r="7" spans="4:10" s="12" customFormat="1" ht="20.25">
      <c r="D7" s="43"/>
      <c r="E7" s="44"/>
      <c r="F7" s="44"/>
      <c r="G7" s="44"/>
      <c r="H7" s="44"/>
      <c r="I7" s="44"/>
      <c r="J7" s="44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5" t="s">
        <v>3</v>
      </c>
      <c r="E9" s="45"/>
      <c r="F9" s="45"/>
      <c r="G9" s="45"/>
      <c r="H9" s="45"/>
      <c r="I9" s="45"/>
      <c r="J9" s="45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27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6" t="s">
        <v>13</v>
      </c>
      <c r="E13" s="47" t="s">
        <v>4</v>
      </c>
      <c r="F13" s="47"/>
      <c r="G13" s="47"/>
      <c r="H13" s="47" t="s">
        <v>12</v>
      </c>
      <c r="I13" s="47"/>
      <c r="J13" s="47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6"/>
      <c r="E14" s="48"/>
      <c r="F14" s="48"/>
      <c r="G14" s="27"/>
      <c r="H14" s="48" t="s">
        <v>8</v>
      </c>
      <c r="I14" s="48"/>
      <c r="J14" s="35">
        <v>788745.46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6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7"/>
      <c r="E16" s="50">
        <v>44531</v>
      </c>
      <c r="F16" s="37"/>
      <c r="G16" s="37" t="s">
        <v>95</v>
      </c>
      <c r="H16" s="37"/>
      <c r="I16" s="49">
        <v>8500000</v>
      </c>
      <c r="J16" s="37"/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6">
        <v>1</v>
      </c>
      <c r="E17" s="29">
        <v>44531</v>
      </c>
      <c r="F17" s="30">
        <v>31106</v>
      </c>
      <c r="G17" s="31" t="s">
        <v>24</v>
      </c>
      <c r="H17" s="33">
        <v>115900</v>
      </c>
      <c r="I17" s="37"/>
      <c r="J17" s="21">
        <f>SUM(J14+I16-H17)</f>
        <v>9172845.46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6">
        <f>D17+1</f>
        <v>2</v>
      </c>
      <c r="E18" s="29">
        <v>44531</v>
      </c>
      <c r="F18" s="30">
        <v>31107</v>
      </c>
      <c r="G18" s="31" t="s">
        <v>28</v>
      </c>
      <c r="H18" s="33">
        <v>7920</v>
      </c>
      <c r="I18" s="37"/>
      <c r="J18" s="21">
        <f>SUM(J17-H18)</f>
        <v>9164925.46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6">
        <f aca="true" t="shared" si="0" ref="D19:D82">D18+1</f>
        <v>3</v>
      </c>
      <c r="E19" s="29">
        <v>44533</v>
      </c>
      <c r="F19" s="30">
        <v>31108</v>
      </c>
      <c r="G19" s="31" t="s">
        <v>29</v>
      </c>
      <c r="H19" s="33">
        <v>38000</v>
      </c>
      <c r="I19" s="37"/>
      <c r="J19" s="21">
        <f>SUM(J18-H19)</f>
        <v>9126925.46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6">
        <f t="shared" si="0"/>
        <v>4</v>
      </c>
      <c r="E20" s="29">
        <v>44533</v>
      </c>
      <c r="F20" s="30">
        <v>31109</v>
      </c>
      <c r="G20" s="31" t="s">
        <v>23</v>
      </c>
      <c r="H20" s="33">
        <v>11400</v>
      </c>
      <c r="I20" s="28"/>
      <c r="J20" s="21">
        <f aca="true" t="shared" si="1" ref="J20:J135">SUM(J19-H20)</f>
        <v>9115525.46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6">
        <f t="shared" si="0"/>
        <v>5</v>
      </c>
      <c r="E21" s="29">
        <v>44536</v>
      </c>
      <c r="F21" s="30">
        <v>31110</v>
      </c>
      <c r="G21" s="31" t="s">
        <v>30</v>
      </c>
      <c r="H21" s="33">
        <v>40698</v>
      </c>
      <c r="I21" s="28"/>
      <c r="J21" s="21">
        <f t="shared" si="1"/>
        <v>9074827.46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6">
        <f t="shared" si="0"/>
        <v>6</v>
      </c>
      <c r="E22" s="29">
        <v>44536</v>
      </c>
      <c r="F22" s="30">
        <v>31111</v>
      </c>
      <c r="G22" s="31" t="s">
        <v>31</v>
      </c>
      <c r="H22" s="33">
        <v>300540.25</v>
      </c>
      <c r="I22" s="28"/>
      <c r="J22" s="21">
        <f t="shared" si="1"/>
        <v>8774287.21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6">
        <f t="shared" si="0"/>
        <v>7</v>
      </c>
      <c r="E23" s="29">
        <v>44536</v>
      </c>
      <c r="F23" s="30">
        <v>31112</v>
      </c>
      <c r="G23" s="31" t="s">
        <v>30</v>
      </c>
      <c r="H23" s="33">
        <v>279310.5</v>
      </c>
      <c r="I23" s="28"/>
      <c r="J23" s="21">
        <f t="shared" si="1"/>
        <v>8494976.71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6">
        <f t="shared" si="0"/>
        <v>8</v>
      </c>
      <c r="E24" s="29">
        <v>44536</v>
      </c>
      <c r="F24" s="30">
        <v>31113</v>
      </c>
      <c r="G24" s="31" t="s">
        <v>32</v>
      </c>
      <c r="H24" s="33">
        <v>403750</v>
      </c>
      <c r="I24" s="28"/>
      <c r="J24" s="21">
        <f t="shared" si="1"/>
        <v>8091226.710000001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36">
        <f t="shared" si="0"/>
        <v>9</v>
      </c>
      <c r="E25" s="29">
        <v>44536</v>
      </c>
      <c r="F25" s="30">
        <v>31114</v>
      </c>
      <c r="G25" s="31" t="s">
        <v>33</v>
      </c>
      <c r="H25" s="33">
        <v>237500</v>
      </c>
      <c r="I25" s="28"/>
      <c r="J25" s="21">
        <f t="shared" si="1"/>
        <v>7853726.710000001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6">
        <f t="shared" si="0"/>
        <v>10</v>
      </c>
      <c r="E26" s="29">
        <v>44536</v>
      </c>
      <c r="F26" s="30">
        <v>31115</v>
      </c>
      <c r="G26" s="31" t="s">
        <v>34</v>
      </c>
      <c r="H26" s="33">
        <v>147465</v>
      </c>
      <c r="I26" s="28"/>
      <c r="J26" s="21">
        <f t="shared" si="1"/>
        <v>7706261.710000001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6">
        <f t="shared" si="0"/>
        <v>11</v>
      </c>
      <c r="E27" s="29">
        <v>44536</v>
      </c>
      <c r="F27" s="30">
        <v>31116</v>
      </c>
      <c r="G27" s="31" t="s">
        <v>23</v>
      </c>
      <c r="H27" s="33">
        <v>11400</v>
      </c>
      <c r="I27" s="28"/>
      <c r="J27" s="21">
        <f t="shared" si="1"/>
        <v>7694861.710000001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6">
        <f t="shared" si="0"/>
        <v>12</v>
      </c>
      <c r="E28" s="29">
        <v>44536</v>
      </c>
      <c r="F28" s="30">
        <v>31117</v>
      </c>
      <c r="G28" s="31" t="s">
        <v>33</v>
      </c>
      <c r="H28" s="33">
        <v>74608</v>
      </c>
      <c r="I28" s="28"/>
      <c r="J28" s="21">
        <f t="shared" si="1"/>
        <v>7620253.710000001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6">
        <f t="shared" si="0"/>
        <v>13</v>
      </c>
      <c r="E29" s="29">
        <v>44536</v>
      </c>
      <c r="F29" s="30">
        <v>31118</v>
      </c>
      <c r="G29" s="31" t="s">
        <v>35</v>
      </c>
      <c r="H29" s="33">
        <v>142500</v>
      </c>
      <c r="I29" s="28"/>
      <c r="J29" s="21">
        <f t="shared" si="1"/>
        <v>7477753.710000001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6">
        <f t="shared" si="0"/>
        <v>14</v>
      </c>
      <c r="E30" s="29">
        <v>44536</v>
      </c>
      <c r="F30" s="30">
        <v>31119</v>
      </c>
      <c r="G30" s="31" t="s">
        <v>30</v>
      </c>
      <c r="H30" s="33">
        <v>332500</v>
      </c>
      <c r="I30" s="28"/>
      <c r="J30" s="21">
        <f t="shared" si="1"/>
        <v>7145253.710000001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6">
        <f t="shared" si="0"/>
        <v>15</v>
      </c>
      <c r="E31" s="29">
        <v>44536</v>
      </c>
      <c r="F31" s="30">
        <v>31120</v>
      </c>
      <c r="G31" s="31" t="s">
        <v>36</v>
      </c>
      <c r="H31" s="33">
        <v>14944.25</v>
      </c>
      <c r="I31" s="28"/>
      <c r="J31" s="21">
        <f t="shared" si="1"/>
        <v>7130309.460000001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6">
        <f t="shared" si="0"/>
        <v>16</v>
      </c>
      <c r="E32" s="29">
        <v>44536</v>
      </c>
      <c r="F32" s="30">
        <v>31121</v>
      </c>
      <c r="G32" s="31" t="s">
        <v>37</v>
      </c>
      <c r="H32" s="33">
        <v>8814</v>
      </c>
      <c r="I32" s="28"/>
      <c r="J32" s="21">
        <f t="shared" si="1"/>
        <v>7121495.460000001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6">
        <f t="shared" si="0"/>
        <v>17</v>
      </c>
      <c r="E33" s="29">
        <v>44536</v>
      </c>
      <c r="F33" s="30">
        <v>31122</v>
      </c>
      <c r="G33" s="31" t="s">
        <v>33</v>
      </c>
      <c r="H33" s="33">
        <v>107768.1</v>
      </c>
      <c r="I33" s="28"/>
      <c r="J33" s="21">
        <f t="shared" si="1"/>
        <v>7013727.360000001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6">
        <f t="shared" si="0"/>
        <v>18</v>
      </c>
      <c r="E34" s="29">
        <v>44536</v>
      </c>
      <c r="F34" s="30">
        <v>31123</v>
      </c>
      <c r="G34" s="31" t="s">
        <v>38</v>
      </c>
      <c r="H34" s="33">
        <v>151872</v>
      </c>
      <c r="I34" s="28"/>
      <c r="J34" s="21">
        <f t="shared" si="1"/>
        <v>6861855.360000001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6">
        <f t="shared" si="0"/>
        <v>19</v>
      </c>
      <c r="E35" s="29">
        <v>44537</v>
      </c>
      <c r="F35" s="30">
        <v>31124</v>
      </c>
      <c r="G35" s="31" t="s">
        <v>39</v>
      </c>
      <c r="H35" s="33">
        <v>34926.96</v>
      </c>
      <c r="I35" s="28"/>
      <c r="J35" s="21">
        <f t="shared" si="1"/>
        <v>6826928.400000001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6">
        <f t="shared" si="0"/>
        <v>20</v>
      </c>
      <c r="E36" s="29">
        <v>44537</v>
      </c>
      <c r="F36" s="30">
        <v>31125</v>
      </c>
      <c r="G36" s="31" t="s">
        <v>40</v>
      </c>
      <c r="H36" s="33">
        <v>17100</v>
      </c>
      <c r="I36" s="28"/>
      <c r="J36" s="21">
        <f t="shared" si="1"/>
        <v>6809828.400000001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36">
        <f t="shared" si="0"/>
        <v>21</v>
      </c>
      <c r="E37" s="29">
        <v>44537</v>
      </c>
      <c r="F37" s="30">
        <v>31126</v>
      </c>
      <c r="G37" s="31" t="s">
        <v>41</v>
      </c>
      <c r="H37" s="33">
        <v>190530.5</v>
      </c>
      <c r="I37" s="28"/>
      <c r="J37" s="21">
        <f t="shared" si="1"/>
        <v>6619297.900000001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36">
        <f t="shared" si="0"/>
        <v>22</v>
      </c>
      <c r="E38" s="29">
        <v>44537</v>
      </c>
      <c r="F38" s="30">
        <v>31127</v>
      </c>
      <c r="G38" s="31" t="s">
        <v>35</v>
      </c>
      <c r="H38" s="33">
        <v>181260</v>
      </c>
      <c r="I38" s="28"/>
      <c r="J38" s="21">
        <f t="shared" si="1"/>
        <v>6438037.900000001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36">
        <f t="shared" si="0"/>
        <v>23</v>
      </c>
      <c r="E39" s="29">
        <v>44537</v>
      </c>
      <c r="F39" s="30">
        <v>31128</v>
      </c>
      <c r="G39" s="31" t="s">
        <v>30</v>
      </c>
      <c r="H39" s="33">
        <v>98942.38</v>
      </c>
      <c r="I39" s="28"/>
      <c r="J39" s="21">
        <f t="shared" si="1"/>
        <v>6339095.520000001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36">
        <f t="shared" si="0"/>
        <v>24</v>
      </c>
      <c r="E40" s="29">
        <v>44537</v>
      </c>
      <c r="F40" s="30">
        <v>31129</v>
      </c>
      <c r="G40" s="31" t="s">
        <v>30</v>
      </c>
      <c r="H40" s="33">
        <v>234698.08</v>
      </c>
      <c r="I40" s="28"/>
      <c r="J40" s="21">
        <f t="shared" si="1"/>
        <v>6104397.440000001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36">
        <f t="shared" si="0"/>
        <v>25</v>
      </c>
      <c r="E41" s="29">
        <v>44537</v>
      </c>
      <c r="F41" s="30">
        <v>31130</v>
      </c>
      <c r="G41" s="31" t="s">
        <v>35</v>
      </c>
      <c r="H41" s="33">
        <v>380000</v>
      </c>
      <c r="I41" s="28"/>
      <c r="J41" s="21">
        <f t="shared" si="1"/>
        <v>5724397.440000001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36">
        <f t="shared" si="0"/>
        <v>26</v>
      </c>
      <c r="E42" s="29">
        <v>44537</v>
      </c>
      <c r="F42" s="30">
        <v>31131</v>
      </c>
      <c r="G42" s="31" t="s">
        <v>35</v>
      </c>
      <c r="H42" s="33">
        <v>88449.75</v>
      </c>
      <c r="I42" s="28"/>
      <c r="J42" s="21">
        <f t="shared" si="1"/>
        <v>5635947.690000001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36">
        <f t="shared" si="0"/>
        <v>27</v>
      </c>
      <c r="E43" s="29">
        <v>44537</v>
      </c>
      <c r="F43" s="30">
        <v>31132</v>
      </c>
      <c r="G43" s="31" t="s">
        <v>42</v>
      </c>
      <c r="H43" s="33">
        <v>50000</v>
      </c>
      <c r="I43" s="28"/>
      <c r="J43" s="21">
        <f t="shared" si="1"/>
        <v>5585947.690000001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36">
        <f t="shared" si="0"/>
        <v>28</v>
      </c>
      <c r="E44" s="29">
        <v>44537</v>
      </c>
      <c r="F44" s="30">
        <v>31133</v>
      </c>
      <c r="G44" s="31" t="s">
        <v>43</v>
      </c>
      <c r="H44" s="33">
        <v>20982</v>
      </c>
      <c r="I44" s="28"/>
      <c r="J44" s="21">
        <f t="shared" si="1"/>
        <v>5564965.690000001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36">
        <f t="shared" si="0"/>
        <v>29</v>
      </c>
      <c r="E45" s="29">
        <v>44537</v>
      </c>
      <c r="F45" s="30">
        <v>31134</v>
      </c>
      <c r="G45" s="31" t="s">
        <v>30</v>
      </c>
      <c r="H45" s="33">
        <v>95000</v>
      </c>
      <c r="I45" s="28"/>
      <c r="J45" s="21">
        <f t="shared" si="1"/>
        <v>5469965.690000001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36">
        <f t="shared" si="0"/>
        <v>30</v>
      </c>
      <c r="E46" s="29">
        <v>44537</v>
      </c>
      <c r="F46" s="30">
        <v>31135</v>
      </c>
      <c r="G46" s="31" t="s">
        <v>30</v>
      </c>
      <c r="H46" s="33">
        <v>237500</v>
      </c>
      <c r="I46" s="28"/>
      <c r="J46" s="21">
        <f t="shared" si="1"/>
        <v>5232465.690000001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36">
        <f t="shared" si="0"/>
        <v>31</v>
      </c>
      <c r="E47" s="29">
        <v>44537</v>
      </c>
      <c r="F47" s="30">
        <v>31136</v>
      </c>
      <c r="G47" s="31" t="s">
        <v>44</v>
      </c>
      <c r="H47" s="33">
        <v>264176.92</v>
      </c>
      <c r="I47" s="28"/>
      <c r="J47" s="21">
        <f t="shared" si="1"/>
        <v>4968288.770000001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36">
        <f t="shared" si="0"/>
        <v>32</v>
      </c>
      <c r="E48" s="29">
        <v>44537</v>
      </c>
      <c r="F48" s="30">
        <v>31137</v>
      </c>
      <c r="G48" s="31" t="s">
        <v>45</v>
      </c>
      <c r="H48" s="33">
        <v>12967.5</v>
      </c>
      <c r="I48" s="28"/>
      <c r="J48" s="21">
        <f t="shared" si="1"/>
        <v>4955321.270000001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36">
        <f t="shared" si="0"/>
        <v>33</v>
      </c>
      <c r="E49" s="29">
        <v>44537</v>
      </c>
      <c r="F49" s="30">
        <v>31138</v>
      </c>
      <c r="G49" s="31" t="s">
        <v>41</v>
      </c>
      <c r="H49" s="33">
        <v>135954.75</v>
      </c>
      <c r="I49" s="28"/>
      <c r="J49" s="21">
        <f t="shared" si="1"/>
        <v>4819366.520000001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36">
        <f t="shared" si="0"/>
        <v>34</v>
      </c>
      <c r="E50" s="29">
        <v>44537</v>
      </c>
      <c r="F50" s="30">
        <v>31139</v>
      </c>
      <c r="G50" s="31" t="s">
        <v>46</v>
      </c>
      <c r="H50" s="33">
        <v>91599</v>
      </c>
      <c r="I50" s="28"/>
      <c r="J50" s="21">
        <f t="shared" si="1"/>
        <v>4727767.520000001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36">
        <f t="shared" si="0"/>
        <v>35</v>
      </c>
      <c r="E51" s="29">
        <v>44537</v>
      </c>
      <c r="F51" s="30">
        <v>31140</v>
      </c>
      <c r="G51" s="31" t="s">
        <v>47</v>
      </c>
      <c r="H51" s="33">
        <v>220123.41</v>
      </c>
      <c r="I51" s="28"/>
      <c r="J51" s="21">
        <f t="shared" si="1"/>
        <v>4507644.110000001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36">
        <f t="shared" si="0"/>
        <v>36</v>
      </c>
      <c r="E52" s="29">
        <v>44538</v>
      </c>
      <c r="F52" s="30">
        <v>31141</v>
      </c>
      <c r="G52" s="31" t="s">
        <v>41</v>
      </c>
      <c r="H52" s="33">
        <v>199283.14</v>
      </c>
      <c r="I52" s="28"/>
      <c r="J52" s="21">
        <f t="shared" si="1"/>
        <v>4308360.970000002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36">
        <f t="shared" si="0"/>
        <v>37</v>
      </c>
      <c r="E53" s="29">
        <v>44538</v>
      </c>
      <c r="F53" s="30">
        <v>31142</v>
      </c>
      <c r="G53" s="31" t="s">
        <v>44</v>
      </c>
      <c r="H53" s="33">
        <v>284258</v>
      </c>
      <c r="I53" s="28"/>
      <c r="J53" s="21">
        <f t="shared" si="1"/>
        <v>4024102.9700000016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36">
        <f t="shared" si="0"/>
        <v>38</v>
      </c>
      <c r="E54" s="29">
        <v>44538</v>
      </c>
      <c r="F54" s="30">
        <v>31143</v>
      </c>
      <c r="G54" s="31" t="s">
        <v>48</v>
      </c>
      <c r="H54" s="33">
        <v>126927.25</v>
      </c>
      <c r="I54" s="28"/>
      <c r="J54" s="21">
        <f t="shared" si="1"/>
        <v>3897175.7200000016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36">
        <f t="shared" si="0"/>
        <v>39</v>
      </c>
      <c r="E55" s="29">
        <v>44538</v>
      </c>
      <c r="F55" s="30">
        <v>31144</v>
      </c>
      <c r="G55" s="31" t="s">
        <v>49</v>
      </c>
      <c r="H55" s="33">
        <v>5667</v>
      </c>
      <c r="I55" s="28"/>
      <c r="J55" s="21">
        <f t="shared" si="1"/>
        <v>3891508.7200000016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36">
        <f t="shared" si="0"/>
        <v>40</v>
      </c>
      <c r="E56" s="29">
        <v>44538</v>
      </c>
      <c r="F56" s="30">
        <v>31145</v>
      </c>
      <c r="G56" s="31" t="s">
        <v>50</v>
      </c>
      <c r="H56" s="33">
        <v>72437.5</v>
      </c>
      <c r="I56" s="28"/>
      <c r="J56" s="21">
        <f t="shared" si="1"/>
        <v>3819071.2200000016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36">
        <f t="shared" si="0"/>
        <v>41</v>
      </c>
      <c r="E57" s="29">
        <v>44539</v>
      </c>
      <c r="F57" s="30">
        <v>31146</v>
      </c>
      <c r="G57" s="31" t="s">
        <v>51</v>
      </c>
      <c r="H57" s="33">
        <v>10000</v>
      </c>
      <c r="I57" s="28"/>
      <c r="J57" s="21">
        <f t="shared" si="1"/>
        <v>3809071.2200000016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36">
        <f t="shared" si="0"/>
        <v>42</v>
      </c>
      <c r="E58" s="29"/>
      <c r="F58" s="30">
        <v>31147</v>
      </c>
      <c r="G58" s="32" t="s">
        <v>22</v>
      </c>
      <c r="H58" s="33"/>
      <c r="I58" s="28"/>
      <c r="J58" s="21">
        <f t="shared" si="1"/>
        <v>3809071.2200000016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36">
        <f t="shared" si="0"/>
        <v>43</v>
      </c>
      <c r="E59" s="29">
        <v>44540</v>
      </c>
      <c r="F59" s="30">
        <v>31148</v>
      </c>
      <c r="G59" s="31" t="s">
        <v>52</v>
      </c>
      <c r="H59" s="33">
        <v>272291.89</v>
      </c>
      <c r="I59" s="28"/>
      <c r="J59" s="21">
        <f t="shared" si="1"/>
        <v>3536779.3300000015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36">
        <f t="shared" si="0"/>
        <v>44</v>
      </c>
      <c r="E60" s="29">
        <v>44540</v>
      </c>
      <c r="F60" s="30">
        <v>31149</v>
      </c>
      <c r="G60" s="31" t="s">
        <v>53</v>
      </c>
      <c r="H60" s="33">
        <v>12656</v>
      </c>
      <c r="I60" s="28"/>
      <c r="J60" s="21">
        <f t="shared" si="1"/>
        <v>3524123.3300000015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36">
        <f t="shared" si="0"/>
        <v>45</v>
      </c>
      <c r="E61" s="29">
        <v>44540</v>
      </c>
      <c r="F61" s="30">
        <v>31150</v>
      </c>
      <c r="G61" s="31" t="s">
        <v>54</v>
      </c>
      <c r="H61" s="33">
        <v>79878.93</v>
      </c>
      <c r="I61" s="28"/>
      <c r="J61" s="21">
        <f t="shared" si="1"/>
        <v>3444244.4000000013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36">
        <f t="shared" si="0"/>
        <v>46</v>
      </c>
      <c r="E62" s="29">
        <v>44540</v>
      </c>
      <c r="F62" s="30">
        <v>31151</v>
      </c>
      <c r="G62" s="31" t="s">
        <v>30</v>
      </c>
      <c r="H62" s="33">
        <v>368125</v>
      </c>
      <c r="I62" s="28"/>
      <c r="J62" s="21">
        <f t="shared" si="1"/>
        <v>3076119.4000000013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36">
        <f t="shared" si="0"/>
        <v>47</v>
      </c>
      <c r="E63" s="29">
        <v>44540</v>
      </c>
      <c r="F63" s="30">
        <v>31152</v>
      </c>
      <c r="G63" s="31" t="s">
        <v>55</v>
      </c>
      <c r="H63" s="33">
        <v>4595</v>
      </c>
      <c r="I63" s="28"/>
      <c r="J63" s="21">
        <f t="shared" si="1"/>
        <v>3071524.4000000013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36">
        <f t="shared" si="0"/>
        <v>48</v>
      </c>
      <c r="E64" s="29">
        <v>44540</v>
      </c>
      <c r="F64" s="30">
        <v>31153</v>
      </c>
      <c r="G64" s="31" t="s">
        <v>56</v>
      </c>
      <c r="H64" s="33">
        <v>32288</v>
      </c>
      <c r="I64" s="28"/>
      <c r="J64" s="21">
        <f t="shared" si="1"/>
        <v>3039236.4000000013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36">
        <f t="shared" si="0"/>
        <v>49</v>
      </c>
      <c r="E65" s="29">
        <v>44540</v>
      </c>
      <c r="F65" s="30">
        <v>31154</v>
      </c>
      <c r="G65" s="31" t="s">
        <v>57</v>
      </c>
      <c r="H65" s="33">
        <v>36060</v>
      </c>
      <c r="I65" s="28"/>
      <c r="J65" s="21">
        <f t="shared" si="1"/>
        <v>3003176.4000000013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36">
        <f t="shared" si="0"/>
        <v>50</v>
      </c>
      <c r="E66" s="29">
        <v>44540</v>
      </c>
      <c r="F66" s="30">
        <v>31155</v>
      </c>
      <c r="G66" s="31" t="s">
        <v>58</v>
      </c>
      <c r="H66" s="53">
        <v>8000</v>
      </c>
      <c r="I66" s="28"/>
      <c r="J66" s="21">
        <f t="shared" si="1"/>
        <v>2995176.4000000013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36">
        <f t="shared" si="0"/>
        <v>51</v>
      </c>
      <c r="E67" s="29">
        <v>44540</v>
      </c>
      <c r="F67" s="30">
        <v>31156</v>
      </c>
      <c r="G67" s="31" t="s">
        <v>58</v>
      </c>
      <c r="H67" s="53">
        <v>8000</v>
      </c>
      <c r="I67" s="28"/>
      <c r="J67" s="21">
        <f t="shared" si="1"/>
        <v>2987176.4000000013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36">
        <f t="shared" si="0"/>
        <v>52</v>
      </c>
      <c r="E68" s="29">
        <v>44540</v>
      </c>
      <c r="F68" s="30">
        <v>31157</v>
      </c>
      <c r="G68" s="31" t="s">
        <v>58</v>
      </c>
      <c r="H68" s="53">
        <v>10000</v>
      </c>
      <c r="I68" s="28"/>
      <c r="J68" s="21">
        <f t="shared" si="1"/>
        <v>2977176.4000000013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36">
        <f t="shared" si="0"/>
        <v>53</v>
      </c>
      <c r="E69" s="29">
        <v>44540</v>
      </c>
      <c r="F69" s="30">
        <v>31158</v>
      </c>
      <c r="G69" s="31" t="s">
        <v>58</v>
      </c>
      <c r="H69" s="53">
        <v>7300</v>
      </c>
      <c r="I69" s="28"/>
      <c r="J69" s="21">
        <f t="shared" si="1"/>
        <v>2969876.4000000013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36">
        <f t="shared" si="0"/>
        <v>54</v>
      </c>
      <c r="E70" s="29">
        <v>44540</v>
      </c>
      <c r="F70" s="30">
        <v>31159</v>
      </c>
      <c r="G70" s="31" t="s">
        <v>58</v>
      </c>
      <c r="H70" s="53">
        <v>11000</v>
      </c>
      <c r="I70" s="28"/>
      <c r="J70" s="21">
        <f t="shared" si="1"/>
        <v>2958876.4000000013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36">
        <f t="shared" si="0"/>
        <v>55</v>
      </c>
      <c r="E71" s="29">
        <v>44540</v>
      </c>
      <c r="F71" s="30">
        <v>31160</v>
      </c>
      <c r="G71" s="31" t="s">
        <v>58</v>
      </c>
      <c r="H71" s="53">
        <v>16000</v>
      </c>
      <c r="I71" s="28"/>
      <c r="J71" s="21">
        <f t="shared" si="1"/>
        <v>2942876.4000000013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36">
        <f t="shared" si="0"/>
        <v>56</v>
      </c>
      <c r="E72" s="29">
        <v>44540</v>
      </c>
      <c r="F72" s="30">
        <v>31161</v>
      </c>
      <c r="G72" s="31" t="s">
        <v>58</v>
      </c>
      <c r="H72" s="53">
        <v>10000</v>
      </c>
      <c r="I72" s="28"/>
      <c r="J72" s="21">
        <f t="shared" si="1"/>
        <v>2932876.4000000013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36">
        <f t="shared" si="0"/>
        <v>57</v>
      </c>
      <c r="E73" s="29">
        <v>44540</v>
      </c>
      <c r="F73" s="30">
        <v>31162</v>
      </c>
      <c r="G73" s="31" t="s">
        <v>58</v>
      </c>
      <c r="H73" s="53">
        <v>20000</v>
      </c>
      <c r="I73" s="28"/>
      <c r="J73" s="21">
        <f t="shared" si="1"/>
        <v>2912876.4000000013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36">
        <f t="shared" si="0"/>
        <v>58</v>
      </c>
      <c r="E74" s="29">
        <v>44540</v>
      </c>
      <c r="F74" s="30">
        <v>31163</v>
      </c>
      <c r="G74" s="31" t="s">
        <v>58</v>
      </c>
      <c r="H74" s="53">
        <v>20000</v>
      </c>
      <c r="I74" s="28"/>
      <c r="J74" s="21">
        <f t="shared" si="1"/>
        <v>2892876.4000000013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36">
        <f t="shared" si="0"/>
        <v>59</v>
      </c>
      <c r="E75" s="29">
        <v>44540</v>
      </c>
      <c r="F75" s="30">
        <v>31164</v>
      </c>
      <c r="G75" s="31" t="s">
        <v>58</v>
      </c>
      <c r="H75" s="53">
        <v>13500</v>
      </c>
      <c r="I75" s="25"/>
      <c r="J75" s="21">
        <f t="shared" si="1"/>
        <v>2879376.4000000013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36">
        <f t="shared" si="0"/>
        <v>60</v>
      </c>
      <c r="E76" s="29">
        <v>44540</v>
      </c>
      <c r="F76" s="30">
        <v>31165</v>
      </c>
      <c r="G76" s="31" t="s">
        <v>58</v>
      </c>
      <c r="H76" s="53">
        <v>8000</v>
      </c>
      <c r="I76" s="25"/>
      <c r="J76" s="21">
        <f t="shared" si="1"/>
        <v>2871376.4000000013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36">
        <f t="shared" si="0"/>
        <v>61</v>
      </c>
      <c r="E77" s="29">
        <v>44540</v>
      </c>
      <c r="F77" s="30">
        <v>31166</v>
      </c>
      <c r="G77" s="31" t="s">
        <v>58</v>
      </c>
      <c r="H77" s="53">
        <v>14000</v>
      </c>
      <c r="I77" s="25"/>
      <c r="J77" s="21">
        <f t="shared" si="1"/>
        <v>2857376.4000000013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36">
        <f t="shared" si="0"/>
        <v>62</v>
      </c>
      <c r="E78" s="29">
        <v>44540</v>
      </c>
      <c r="F78" s="30">
        <v>31167</v>
      </c>
      <c r="G78" s="31" t="s">
        <v>58</v>
      </c>
      <c r="H78" s="53">
        <v>7300</v>
      </c>
      <c r="I78" s="25"/>
      <c r="J78" s="21">
        <f t="shared" si="1"/>
        <v>2850076.4000000013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36">
        <f t="shared" si="0"/>
        <v>63</v>
      </c>
      <c r="E79" s="29">
        <v>44540</v>
      </c>
      <c r="F79" s="30">
        <v>31168</v>
      </c>
      <c r="G79" s="31" t="s">
        <v>58</v>
      </c>
      <c r="H79" s="53">
        <v>10000</v>
      </c>
      <c r="I79" s="25"/>
      <c r="J79" s="21">
        <f t="shared" si="1"/>
        <v>2840076.4000000013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36">
        <f t="shared" si="0"/>
        <v>64</v>
      </c>
      <c r="E80" s="29">
        <v>44540</v>
      </c>
      <c r="F80" s="30">
        <v>31169</v>
      </c>
      <c r="G80" s="31" t="s">
        <v>58</v>
      </c>
      <c r="H80" s="53">
        <v>20000</v>
      </c>
      <c r="I80" s="25"/>
      <c r="J80" s="21">
        <f t="shared" si="1"/>
        <v>2820076.4000000013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36">
        <f t="shared" si="0"/>
        <v>65</v>
      </c>
      <c r="E81" s="29">
        <v>44540</v>
      </c>
      <c r="F81" s="30">
        <v>31170</v>
      </c>
      <c r="G81" s="31" t="s">
        <v>58</v>
      </c>
      <c r="H81" s="53">
        <v>37000</v>
      </c>
      <c r="I81" s="25"/>
      <c r="J81" s="21">
        <f t="shared" si="1"/>
        <v>2783076.4000000013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36">
        <f t="shared" si="0"/>
        <v>66</v>
      </c>
      <c r="E82" s="29">
        <v>44540</v>
      </c>
      <c r="F82" s="30">
        <v>31171</v>
      </c>
      <c r="G82" s="31" t="s">
        <v>58</v>
      </c>
      <c r="H82" s="53">
        <v>20000</v>
      </c>
      <c r="I82" s="25"/>
      <c r="J82" s="21">
        <f t="shared" si="1"/>
        <v>2763076.4000000013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36">
        <f aca="true" t="shared" si="2" ref="D83:D146">D82+1</f>
        <v>67</v>
      </c>
      <c r="E83" s="29">
        <v>44540</v>
      </c>
      <c r="F83" s="30">
        <v>31172</v>
      </c>
      <c r="G83" s="32" t="s">
        <v>22</v>
      </c>
      <c r="H83" s="53">
        <v>0</v>
      </c>
      <c r="I83" s="25"/>
      <c r="J83" s="21">
        <f t="shared" si="1"/>
        <v>2763076.4000000013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36">
        <f t="shared" si="2"/>
        <v>68</v>
      </c>
      <c r="E84" s="29">
        <v>44540</v>
      </c>
      <c r="F84" s="30">
        <v>31173</v>
      </c>
      <c r="G84" s="31" t="s">
        <v>58</v>
      </c>
      <c r="H84" s="53">
        <v>8000</v>
      </c>
      <c r="I84" s="25"/>
      <c r="J84" s="21">
        <f t="shared" si="1"/>
        <v>2755076.4000000013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36">
        <f t="shared" si="2"/>
        <v>69</v>
      </c>
      <c r="E85" s="29">
        <v>44540</v>
      </c>
      <c r="F85" s="30">
        <v>31174</v>
      </c>
      <c r="G85" s="31" t="s">
        <v>58</v>
      </c>
      <c r="H85" s="53">
        <v>20000</v>
      </c>
      <c r="I85" s="25"/>
      <c r="J85" s="21">
        <f t="shared" si="1"/>
        <v>2735076.4000000013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36">
        <f t="shared" si="2"/>
        <v>70</v>
      </c>
      <c r="E86" s="29">
        <v>44540</v>
      </c>
      <c r="F86" s="30">
        <v>31175</v>
      </c>
      <c r="G86" s="31" t="s">
        <v>58</v>
      </c>
      <c r="H86" s="53">
        <v>8300</v>
      </c>
      <c r="I86" s="25"/>
      <c r="J86" s="21">
        <f t="shared" si="1"/>
        <v>2726776.4000000013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36">
        <f t="shared" si="2"/>
        <v>71</v>
      </c>
      <c r="E87" s="29">
        <v>44540</v>
      </c>
      <c r="F87" s="30">
        <v>31176</v>
      </c>
      <c r="G87" s="31" t="s">
        <v>58</v>
      </c>
      <c r="H87" s="53">
        <v>13750</v>
      </c>
      <c r="I87" s="25"/>
      <c r="J87" s="21">
        <f t="shared" si="1"/>
        <v>2713026.4000000013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36">
        <f t="shared" si="2"/>
        <v>72</v>
      </c>
      <c r="E88" s="29">
        <v>44540</v>
      </c>
      <c r="F88" s="30">
        <v>31177</v>
      </c>
      <c r="G88" s="31" t="s">
        <v>58</v>
      </c>
      <c r="H88" s="53">
        <v>15000</v>
      </c>
      <c r="I88" s="34"/>
      <c r="J88" s="21">
        <f t="shared" si="1"/>
        <v>2698026.4000000013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36">
        <f t="shared" si="2"/>
        <v>73</v>
      </c>
      <c r="E89" s="29">
        <v>44540</v>
      </c>
      <c r="F89" s="30">
        <v>31178</v>
      </c>
      <c r="G89" s="31" t="s">
        <v>58</v>
      </c>
      <c r="H89" s="53">
        <v>16500</v>
      </c>
      <c r="I89" s="25"/>
      <c r="J89" s="21">
        <f t="shared" si="1"/>
        <v>2681526.4000000013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36">
        <f t="shared" si="2"/>
        <v>74</v>
      </c>
      <c r="E90" s="29">
        <v>44540</v>
      </c>
      <c r="F90" s="30">
        <v>31179</v>
      </c>
      <c r="G90" s="31" t="s">
        <v>58</v>
      </c>
      <c r="H90" s="53">
        <v>20000</v>
      </c>
      <c r="I90" s="25"/>
      <c r="J90" s="21">
        <f t="shared" si="1"/>
        <v>2661526.4000000013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36">
        <f t="shared" si="2"/>
        <v>75</v>
      </c>
      <c r="E91" s="29">
        <v>44540</v>
      </c>
      <c r="F91" s="30">
        <v>31180</v>
      </c>
      <c r="G91" s="31" t="s">
        <v>58</v>
      </c>
      <c r="H91" s="53">
        <v>12000</v>
      </c>
      <c r="I91" s="34"/>
      <c r="J91" s="21">
        <f t="shared" si="1"/>
        <v>2649526.4000000013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36">
        <f t="shared" si="2"/>
        <v>76</v>
      </c>
      <c r="E92" s="29">
        <v>44540</v>
      </c>
      <c r="F92" s="30">
        <v>31181</v>
      </c>
      <c r="G92" s="31" t="s">
        <v>58</v>
      </c>
      <c r="H92" s="53">
        <v>10000</v>
      </c>
      <c r="I92" s="25"/>
      <c r="J92" s="21">
        <f t="shared" si="1"/>
        <v>2639526.4000000013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36">
        <f t="shared" si="2"/>
        <v>77</v>
      </c>
      <c r="E93" s="29">
        <v>44540</v>
      </c>
      <c r="F93" s="30">
        <v>31182</v>
      </c>
      <c r="G93" s="31" t="s">
        <v>58</v>
      </c>
      <c r="H93" s="53">
        <v>11000</v>
      </c>
      <c r="I93" s="25"/>
      <c r="J93" s="21">
        <f t="shared" si="1"/>
        <v>2628526.4000000013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36">
        <f t="shared" si="2"/>
        <v>78</v>
      </c>
      <c r="E94" s="29">
        <v>44540</v>
      </c>
      <c r="F94" s="30">
        <v>31183</v>
      </c>
      <c r="G94" s="31" t="s">
        <v>58</v>
      </c>
      <c r="H94" s="53">
        <v>9583.33</v>
      </c>
      <c r="I94" s="25"/>
      <c r="J94" s="21">
        <f t="shared" si="1"/>
        <v>2618943.070000001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36">
        <f t="shared" si="2"/>
        <v>79</v>
      </c>
      <c r="E95" s="29">
        <v>44540</v>
      </c>
      <c r="F95" s="30">
        <v>31184</v>
      </c>
      <c r="G95" s="31" t="s">
        <v>58</v>
      </c>
      <c r="H95" s="53">
        <v>12000</v>
      </c>
      <c r="I95" s="25"/>
      <c r="J95" s="21">
        <f t="shared" si="1"/>
        <v>2606943.070000001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36">
        <f t="shared" si="2"/>
        <v>80</v>
      </c>
      <c r="E96" s="29">
        <v>44540</v>
      </c>
      <c r="F96" s="30">
        <v>31185</v>
      </c>
      <c r="G96" s="31" t="s">
        <v>58</v>
      </c>
      <c r="H96" s="53">
        <v>16500</v>
      </c>
      <c r="I96" s="25"/>
      <c r="J96" s="21">
        <f t="shared" si="1"/>
        <v>2590443.070000001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36">
        <f t="shared" si="2"/>
        <v>81</v>
      </c>
      <c r="E97" s="29">
        <v>44540</v>
      </c>
      <c r="F97" s="30">
        <v>31186</v>
      </c>
      <c r="G97" s="31" t="s">
        <v>58</v>
      </c>
      <c r="H97" s="53">
        <v>9500</v>
      </c>
      <c r="I97" s="25"/>
      <c r="J97" s="21">
        <f t="shared" si="1"/>
        <v>2580943.070000001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36">
        <f t="shared" si="2"/>
        <v>82</v>
      </c>
      <c r="E98" s="29">
        <v>44540</v>
      </c>
      <c r="F98" s="30">
        <v>31187</v>
      </c>
      <c r="G98" s="31" t="s">
        <v>58</v>
      </c>
      <c r="H98" s="53">
        <v>10500</v>
      </c>
      <c r="I98" s="25"/>
      <c r="J98" s="21">
        <f t="shared" si="1"/>
        <v>2570443.070000001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36">
        <f t="shared" si="2"/>
        <v>83</v>
      </c>
      <c r="E99" s="29">
        <v>44540</v>
      </c>
      <c r="F99" s="30">
        <v>31188</v>
      </c>
      <c r="G99" s="31" t="s">
        <v>58</v>
      </c>
      <c r="H99" s="53">
        <v>11000</v>
      </c>
      <c r="I99" s="25"/>
      <c r="J99" s="21">
        <f t="shared" si="1"/>
        <v>2559443.070000001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36">
        <f t="shared" si="2"/>
        <v>84</v>
      </c>
      <c r="E100" s="29">
        <v>44540</v>
      </c>
      <c r="F100" s="30">
        <v>31189</v>
      </c>
      <c r="G100" s="31" t="s">
        <v>58</v>
      </c>
      <c r="H100" s="53">
        <v>10000</v>
      </c>
      <c r="I100" s="25"/>
      <c r="J100" s="21">
        <f t="shared" si="1"/>
        <v>2549443.070000001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36">
        <f t="shared" si="2"/>
        <v>85</v>
      </c>
      <c r="E101" s="29">
        <v>44540</v>
      </c>
      <c r="F101" s="30">
        <v>31190</v>
      </c>
      <c r="G101" s="31" t="s">
        <v>58</v>
      </c>
      <c r="H101" s="53">
        <v>14300</v>
      </c>
      <c r="I101" s="25"/>
      <c r="J101" s="21">
        <f t="shared" si="1"/>
        <v>2535143.070000001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36">
        <f t="shared" si="2"/>
        <v>86</v>
      </c>
      <c r="E102" s="29">
        <v>44540</v>
      </c>
      <c r="F102" s="30">
        <v>31191</v>
      </c>
      <c r="G102" s="31" t="s">
        <v>58</v>
      </c>
      <c r="H102" s="53">
        <v>14300</v>
      </c>
      <c r="I102" s="25"/>
      <c r="J102" s="21">
        <f t="shared" si="1"/>
        <v>2520843.070000001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36">
        <f t="shared" si="2"/>
        <v>87</v>
      </c>
      <c r="E103" s="29">
        <v>44540</v>
      </c>
      <c r="F103" s="30">
        <v>31192</v>
      </c>
      <c r="G103" s="31" t="s">
        <v>58</v>
      </c>
      <c r="H103" s="53">
        <v>13000</v>
      </c>
      <c r="I103" s="25"/>
      <c r="J103" s="21">
        <f t="shared" si="1"/>
        <v>2507843.070000001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36">
        <f t="shared" si="2"/>
        <v>88</v>
      </c>
      <c r="E104" s="29">
        <v>44540</v>
      </c>
      <c r="F104" s="30">
        <v>31193</v>
      </c>
      <c r="G104" s="31" t="s">
        <v>58</v>
      </c>
      <c r="H104" s="53">
        <v>8000</v>
      </c>
      <c r="I104" s="25"/>
      <c r="J104" s="21">
        <f t="shared" si="1"/>
        <v>2499843.070000001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36">
        <f t="shared" si="2"/>
        <v>89</v>
      </c>
      <c r="E105" s="29">
        <v>44540</v>
      </c>
      <c r="F105" s="30">
        <v>31194</v>
      </c>
      <c r="G105" s="31" t="s">
        <v>58</v>
      </c>
      <c r="H105" s="53">
        <v>15000</v>
      </c>
      <c r="I105" s="25"/>
      <c r="J105" s="21">
        <f t="shared" si="1"/>
        <v>2484843.070000001</v>
      </c>
      <c r="K105" s="8"/>
      <c r="L105" s="8"/>
      <c r="M105" s="8"/>
      <c r="N105" s="8"/>
    </row>
    <row r="106" spans="1:14" s="3" customFormat="1" ht="58.5" customHeight="1">
      <c r="A106" s="8"/>
      <c r="B106" s="8"/>
      <c r="C106" s="8"/>
      <c r="D106" s="36">
        <f t="shared" si="2"/>
        <v>90</v>
      </c>
      <c r="E106" s="29">
        <v>44540</v>
      </c>
      <c r="F106" s="30">
        <v>31195</v>
      </c>
      <c r="G106" s="31" t="s">
        <v>58</v>
      </c>
      <c r="H106" s="53">
        <v>11667</v>
      </c>
      <c r="I106" s="25"/>
      <c r="J106" s="21">
        <f t="shared" si="1"/>
        <v>2473176.070000001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6">
        <f t="shared" si="2"/>
        <v>91</v>
      </c>
      <c r="E107" s="29">
        <v>44540</v>
      </c>
      <c r="F107" s="30">
        <v>31196</v>
      </c>
      <c r="G107" s="31" t="s">
        <v>58</v>
      </c>
      <c r="H107" s="53">
        <v>11667</v>
      </c>
      <c r="I107" s="25"/>
      <c r="J107" s="21">
        <f t="shared" si="1"/>
        <v>2461509.070000001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6">
        <f t="shared" si="2"/>
        <v>92</v>
      </c>
      <c r="E108" s="29">
        <v>44540</v>
      </c>
      <c r="F108" s="30">
        <v>31197</v>
      </c>
      <c r="G108" s="31" t="s">
        <v>58</v>
      </c>
      <c r="H108" s="53">
        <v>2500</v>
      </c>
      <c r="I108" s="25"/>
      <c r="J108" s="21">
        <f t="shared" si="1"/>
        <v>2459009.070000001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6">
        <f t="shared" si="2"/>
        <v>93</v>
      </c>
      <c r="E109" s="29">
        <v>44540</v>
      </c>
      <c r="F109" s="30">
        <v>31198</v>
      </c>
      <c r="G109" s="31" t="s">
        <v>58</v>
      </c>
      <c r="H109" s="53">
        <v>5000</v>
      </c>
      <c r="I109" s="25"/>
      <c r="J109" s="21">
        <f t="shared" si="1"/>
        <v>2454009.070000001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6">
        <f t="shared" si="2"/>
        <v>94</v>
      </c>
      <c r="E110" s="29">
        <v>44540</v>
      </c>
      <c r="F110" s="30">
        <v>31199</v>
      </c>
      <c r="G110" s="31" t="s">
        <v>58</v>
      </c>
      <c r="H110" s="53">
        <v>8000</v>
      </c>
      <c r="I110" s="25"/>
      <c r="J110" s="21">
        <f t="shared" si="1"/>
        <v>2446009.070000001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6">
        <f t="shared" si="2"/>
        <v>95</v>
      </c>
      <c r="E111" s="29">
        <v>44540</v>
      </c>
      <c r="F111" s="30">
        <v>31200</v>
      </c>
      <c r="G111" s="32" t="s">
        <v>22</v>
      </c>
      <c r="H111" s="53">
        <v>0</v>
      </c>
      <c r="I111" s="25"/>
      <c r="J111" s="21">
        <f t="shared" si="1"/>
        <v>2446009.070000001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6">
        <f t="shared" si="2"/>
        <v>96</v>
      </c>
      <c r="E112" s="29">
        <v>44543</v>
      </c>
      <c r="F112" s="30">
        <v>31201</v>
      </c>
      <c r="G112" s="31" t="s">
        <v>59</v>
      </c>
      <c r="H112" s="53">
        <v>27500</v>
      </c>
      <c r="I112" s="25"/>
      <c r="J112" s="21">
        <f t="shared" si="1"/>
        <v>2418509.070000001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6">
        <f t="shared" si="2"/>
        <v>97</v>
      </c>
      <c r="E113" s="29">
        <v>44543</v>
      </c>
      <c r="F113" s="30">
        <v>31202</v>
      </c>
      <c r="G113" s="31" t="s">
        <v>59</v>
      </c>
      <c r="H113" s="53">
        <v>8333</v>
      </c>
      <c r="I113" s="25"/>
      <c r="J113" s="21">
        <f t="shared" si="1"/>
        <v>2410176.070000001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6">
        <f t="shared" si="2"/>
        <v>98</v>
      </c>
      <c r="E114" s="29">
        <v>44543</v>
      </c>
      <c r="F114" s="30">
        <v>31203</v>
      </c>
      <c r="G114" s="31" t="s">
        <v>59</v>
      </c>
      <c r="H114" s="53">
        <v>30000</v>
      </c>
      <c r="I114" s="25"/>
      <c r="J114" s="21">
        <f t="shared" si="1"/>
        <v>2380176.070000001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6">
        <f t="shared" si="2"/>
        <v>99</v>
      </c>
      <c r="E115" s="29">
        <v>44543</v>
      </c>
      <c r="F115" s="30">
        <v>31204</v>
      </c>
      <c r="G115" s="31" t="s">
        <v>59</v>
      </c>
      <c r="H115" s="53">
        <v>14300</v>
      </c>
      <c r="I115" s="25"/>
      <c r="J115" s="21">
        <f t="shared" si="1"/>
        <v>2365876.070000001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6">
        <f t="shared" si="2"/>
        <v>100</v>
      </c>
      <c r="E116" s="29">
        <v>44543</v>
      </c>
      <c r="F116" s="30">
        <v>31205</v>
      </c>
      <c r="G116" s="32" t="s">
        <v>22</v>
      </c>
      <c r="H116" s="53">
        <v>0</v>
      </c>
      <c r="I116" s="25"/>
      <c r="J116" s="21">
        <f t="shared" si="1"/>
        <v>2365876.070000001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6">
        <f t="shared" si="2"/>
        <v>101</v>
      </c>
      <c r="E117" s="29">
        <v>44543</v>
      </c>
      <c r="F117" s="30">
        <v>31206</v>
      </c>
      <c r="G117" s="31" t="s">
        <v>59</v>
      </c>
      <c r="H117" s="53">
        <v>25000</v>
      </c>
      <c r="I117" s="25"/>
      <c r="J117" s="21">
        <f t="shared" si="1"/>
        <v>2340876.070000001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6">
        <f t="shared" si="2"/>
        <v>102</v>
      </c>
      <c r="E118" s="29">
        <v>44543</v>
      </c>
      <c r="F118" s="30">
        <v>31207</v>
      </c>
      <c r="G118" s="31" t="s">
        <v>59</v>
      </c>
      <c r="H118" s="53">
        <v>8167</v>
      </c>
      <c r="I118" s="25"/>
      <c r="J118" s="21">
        <f t="shared" si="1"/>
        <v>2332709.070000001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6">
        <f t="shared" si="2"/>
        <v>103</v>
      </c>
      <c r="E119" s="29">
        <v>44543</v>
      </c>
      <c r="F119" s="30">
        <v>31208</v>
      </c>
      <c r="G119" s="31" t="s">
        <v>59</v>
      </c>
      <c r="H119" s="53">
        <v>8333</v>
      </c>
      <c r="I119" s="25"/>
      <c r="J119" s="21">
        <f t="shared" si="1"/>
        <v>2324376.070000001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6">
        <f t="shared" si="2"/>
        <v>104</v>
      </c>
      <c r="E120" s="29">
        <v>44543</v>
      </c>
      <c r="F120" s="30">
        <v>31209</v>
      </c>
      <c r="G120" s="31" t="s">
        <v>59</v>
      </c>
      <c r="H120" s="53">
        <v>2500</v>
      </c>
      <c r="I120" s="25"/>
      <c r="J120" s="21">
        <f t="shared" si="1"/>
        <v>2321876.070000001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6">
        <f t="shared" si="2"/>
        <v>105</v>
      </c>
      <c r="E121" s="29">
        <v>44543</v>
      </c>
      <c r="F121" s="30">
        <v>31210</v>
      </c>
      <c r="G121" s="31" t="s">
        <v>59</v>
      </c>
      <c r="H121" s="53">
        <v>10000</v>
      </c>
      <c r="I121" s="25"/>
      <c r="J121" s="21">
        <f t="shared" si="1"/>
        <v>2311876.070000001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6">
        <f t="shared" si="2"/>
        <v>106</v>
      </c>
      <c r="E122" s="29">
        <v>44543</v>
      </c>
      <c r="F122" s="30">
        <v>31211</v>
      </c>
      <c r="G122" s="31" t="s">
        <v>59</v>
      </c>
      <c r="H122" s="53">
        <v>8333</v>
      </c>
      <c r="I122" s="25"/>
      <c r="J122" s="21">
        <f t="shared" si="1"/>
        <v>2303543.070000001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6">
        <f t="shared" si="2"/>
        <v>107</v>
      </c>
      <c r="E123" s="29">
        <v>44543</v>
      </c>
      <c r="F123" s="30">
        <v>31212</v>
      </c>
      <c r="G123" s="31" t="s">
        <v>59</v>
      </c>
      <c r="H123" s="53">
        <v>5000</v>
      </c>
      <c r="I123" s="25"/>
      <c r="J123" s="21">
        <f t="shared" si="1"/>
        <v>2298543.070000001</v>
      </c>
      <c r="K123" s="8"/>
      <c r="L123" s="8"/>
      <c r="M123" s="8"/>
      <c r="N123" s="8"/>
    </row>
    <row r="124" spans="1:14" s="3" customFormat="1" ht="58.5" customHeight="1">
      <c r="A124" s="8"/>
      <c r="B124" s="8"/>
      <c r="C124" s="8"/>
      <c r="D124" s="36">
        <f t="shared" si="2"/>
        <v>108</v>
      </c>
      <c r="E124" s="29">
        <v>44543</v>
      </c>
      <c r="F124" s="30">
        <v>31213</v>
      </c>
      <c r="G124" s="31" t="s">
        <v>59</v>
      </c>
      <c r="H124" s="53">
        <v>10000</v>
      </c>
      <c r="I124" s="25"/>
      <c r="J124" s="21">
        <f t="shared" si="1"/>
        <v>2288543.070000001</v>
      </c>
      <c r="K124" s="8"/>
      <c r="L124" s="8"/>
      <c r="M124" s="8"/>
      <c r="N124" s="8"/>
    </row>
    <row r="125" spans="1:14" s="3" customFormat="1" ht="58.5" customHeight="1">
      <c r="A125" s="8"/>
      <c r="B125" s="8"/>
      <c r="C125" s="8"/>
      <c r="D125" s="36">
        <f t="shared" si="2"/>
        <v>109</v>
      </c>
      <c r="E125" s="29">
        <v>44543</v>
      </c>
      <c r="F125" s="30">
        <v>31214</v>
      </c>
      <c r="G125" s="31" t="s">
        <v>59</v>
      </c>
      <c r="H125" s="53">
        <v>10000</v>
      </c>
      <c r="I125" s="25"/>
      <c r="J125" s="21">
        <f t="shared" si="1"/>
        <v>2278543.070000001</v>
      </c>
      <c r="K125" s="8"/>
      <c r="L125" s="8"/>
      <c r="M125" s="8"/>
      <c r="N125" s="8"/>
    </row>
    <row r="126" spans="1:14" s="3" customFormat="1" ht="58.5" customHeight="1">
      <c r="A126" s="8"/>
      <c r="B126" s="8"/>
      <c r="C126" s="8"/>
      <c r="D126" s="36">
        <f t="shared" si="2"/>
        <v>110</v>
      </c>
      <c r="E126" s="29">
        <v>44543</v>
      </c>
      <c r="F126" s="30">
        <v>31215</v>
      </c>
      <c r="G126" s="31" t="s">
        <v>59</v>
      </c>
      <c r="H126" s="53">
        <v>5000</v>
      </c>
      <c r="I126" s="25"/>
      <c r="J126" s="21">
        <f t="shared" si="1"/>
        <v>2273543.070000001</v>
      </c>
      <c r="K126" s="8"/>
      <c r="L126" s="8"/>
      <c r="M126" s="8"/>
      <c r="N126" s="8"/>
    </row>
    <row r="127" spans="1:14" s="3" customFormat="1" ht="58.5" customHeight="1">
      <c r="A127" s="8"/>
      <c r="B127" s="8"/>
      <c r="C127" s="8"/>
      <c r="D127" s="36">
        <f t="shared" si="2"/>
        <v>111</v>
      </c>
      <c r="E127" s="29">
        <v>44543</v>
      </c>
      <c r="F127" s="30">
        <v>31216</v>
      </c>
      <c r="G127" s="31" t="s">
        <v>59</v>
      </c>
      <c r="H127" s="53">
        <v>10000</v>
      </c>
      <c r="I127" s="25"/>
      <c r="J127" s="21">
        <f t="shared" si="1"/>
        <v>2263543.070000001</v>
      </c>
      <c r="K127" s="8"/>
      <c r="L127" s="8"/>
      <c r="M127" s="8"/>
      <c r="N127" s="8"/>
    </row>
    <row r="128" spans="1:14" s="3" customFormat="1" ht="58.5" customHeight="1">
      <c r="A128" s="8"/>
      <c r="B128" s="8"/>
      <c r="C128" s="8"/>
      <c r="D128" s="36">
        <f t="shared" si="2"/>
        <v>112</v>
      </c>
      <c r="E128" s="29">
        <v>44543</v>
      </c>
      <c r="F128" s="30">
        <v>31217</v>
      </c>
      <c r="G128" s="31" t="s">
        <v>59</v>
      </c>
      <c r="H128" s="53">
        <v>8333</v>
      </c>
      <c r="I128" s="25"/>
      <c r="J128" s="21">
        <f t="shared" si="1"/>
        <v>2255210.070000001</v>
      </c>
      <c r="K128" s="8"/>
      <c r="L128" s="8"/>
      <c r="M128" s="8"/>
      <c r="N128" s="8"/>
    </row>
    <row r="129" spans="1:14" s="3" customFormat="1" ht="58.5" customHeight="1">
      <c r="A129" s="8"/>
      <c r="B129" s="8"/>
      <c r="C129" s="8"/>
      <c r="D129" s="36">
        <f t="shared" si="2"/>
        <v>113</v>
      </c>
      <c r="E129" s="29">
        <v>44543</v>
      </c>
      <c r="F129" s="30">
        <v>31218</v>
      </c>
      <c r="G129" s="31" t="s">
        <v>59</v>
      </c>
      <c r="H129" s="53">
        <v>10000</v>
      </c>
      <c r="I129" s="25"/>
      <c r="J129" s="21">
        <f t="shared" si="1"/>
        <v>2245210.070000001</v>
      </c>
      <c r="K129" s="8"/>
      <c r="L129" s="8"/>
      <c r="M129" s="8"/>
      <c r="N129" s="8"/>
    </row>
    <row r="130" spans="1:14" s="3" customFormat="1" ht="58.5" customHeight="1">
      <c r="A130" s="8"/>
      <c r="B130" s="8"/>
      <c r="C130" s="8"/>
      <c r="D130" s="36">
        <f t="shared" si="2"/>
        <v>114</v>
      </c>
      <c r="E130" s="29">
        <v>44543</v>
      </c>
      <c r="F130" s="30">
        <v>31219</v>
      </c>
      <c r="G130" s="31" t="s">
        <v>59</v>
      </c>
      <c r="H130" s="53">
        <v>16667</v>
      </c>
      <c r="I130" s="25"/>
      <c r="J130" s="21">
        <f t="shared" si="1"/>
        <v>2228543.070000001</v>
      </c>
      <c r="K130" s="8"/>
      <c r="L130" s="8"/>
      <c r="M130" s="8"/>
      <c r="N130" s="8"/>
    </row>
    <row r="131" spans="1:14" s="3" customFormat="1" ht="58.5" customHeight="1">
      <c r="A131" s="8"/>
      <c r="B131" s="8"/>
      <c r="C131" s="8"/>
      <c r="D131" s="36">
        <f t="shared" si="2"/>
        <v>115</v>
      </c>
      <c r="E131" s="29">
        <v>44543</v>
      </c>
      <c r="F131" s="30">
        <v>31220</v>
      </c>
      <c r="G131" s="31" t="s">
        <v>59</v>
      </c>
      <c r="H131" s="53">
        <v>2500</v>
      </c>
      <c r="I131" s="25"/>
      <c r="J131" s="21">
        <f t="shared" si="1"/>
        <v>2226043.070000001</v>
      </c>
      <c r="K131" s="8"/>
      <c r="L131" s="8"/>
      <c r="M131" s="8"/>
      <c r="N131" s="8"/>
    </row>
    <row r="132" spans="1:14" s="3" customFormat="1" ht="58.5" customHeight="1">
      <c r="A132" s="8"/>
      <c r="B132" s="8"/>
      <c r="C132" s="8"/>
      <c r="D132" s="36">
        <f t="shared" si="2"/>
        <v>116</v>
      </c>
      <c r="E132" s="29">
        <v>44543</v>
      </c>
      <c r="F132" s="30">
        <v>31221</v>
      </c>
      <c r="G132" s="31" t="s">
        <v>59</v>
      </c>
      <c r="H132" s="53">
        <v>8333</v>
      </c>
      <c r="I132" s="25"/>
      <c r="J132" s="21">
        <f t="shared" si="1"/>
        <v>2217710.070000001</v>
      </c>
      <c r="K132" s="8"/>
      <c r="L132" s="8"/>
      <c r="M132" s="8"/>
      <c r="N132" s="8"/>
    </row>
    <row r="133" spans="1:14" s="3" customFormat="1" ht="58.5" customHeight="1">
      <c r="A133" s="8"/>
      <c r="B133" s="8"/>
      <c r="C133" s="8"/>
      <c r="D133" s="36">
        <f t="shared" si="2"/>
        <v>117</v>
      </c>
      <c r="E133" s="29">
        <v>44543</v>
      </c>
      <c r="F133" s="30">
        <v>31222</v>
      </c>
      <c r="G133" s="31" t="s">
        <v>59</v>
      </c>
      <c r="H133" s="53">
        <v>10000</v>
      </c>
      <c r="I133" s="25"/>
      <c r="J133" s="21">
        <f t="shared" si="1"/>
        <v>2207710.070000001</v>
      </c>
      <c r="K133" s="8"/>
      <c r="L133" s="8"/>
      <c r="M133" s="8"/>
      <c r="N133" s="8"/>
    </row>
    <row r="134" spans="1:14" s="3" customFormat="1" ht="58.5" customHeight="1">
      <c r="A134" s="8"/>
      <c r="B134" s="8"/>
      <c r="C134" s="8"/>
      <c r="D134" s="36">
        <f t="shared" si="2"/>
        <v>118</v>
      </c>
      <c r="E134" s="29">
        <v>44543</v>
      </c>
      <c r="F134" s="30">
        <v>31223</v>
      </c>
      <c r="G134" s="31" t="s">
        <v>59</v>
      </c>
      <c r="H134" s="53">
        <v>8333</v>
      </c>
      <c r="I134" s="25"/>
      <c r="J134" s="21">
        <f t="shared" si="1"/>
        <v>2199377.070000001</v>
      </c>
      <c r="K134" s="8"/>
      <c r="L134" s="8"/>
      <c r="M134" s="8"/>
      <c r="N134" s="8"/>
    </row>
    <row r="135" spans="1:14" s="3" customFormat="1" ht="58.5" customHeight="1">
      <c r="A135" s="8"/>
      <c r="B135" s="8"/>
      <c r="C135" s="8"/>
      <c r="D135" s="36">
        <f t="shared" si="2"/>
        <v>119</v>
      </c>
      <c r="E135" s="29">
        <v>44543</v>
      </c>
      <c r="F135" s="30">
        <v>31224</v>
      </c>
      <c r="G135" s="31" t="s">
        <v>59</v>
      </c>
      <c r="H135" s="53">
        <v>10000</v>
      </c>
      <c r="I135" s="25"/>
      <c r="J135" s="21">
        <f t="shared" si="1"/>
        <v>2189377.070000001</v>
      </c>
      <c r="K135" s="8"/>
      <c r="L135" s="8"/>
      <c r="M135" s="8"/>
      <c r="N135" s="8"/>
    </row>
    <row r="136" spans="1:14" s="3" customFormat="1" ht="58.5" customHeight="1">
      <c r="A136" s="8"/>
      <c r="B136" s="8"/>
      <c r="C136" s="8"/>
      <c r="D136" s="36">
        <f t="shared" si="2"/>
        <v>120</v>
      </c>
      <c r="E136" s="29">
        <v>44543</v>
      </c>
      <c r="F136" s="30">
        <v>31225</v>
      </c>
      <c r="G136" s="31" t="s">
        <v>59</v>
      </c>
      <c r="H136" s="53">
        <v>10000</v>
      </c>
      <c r="I136" s="25"/>
      <c r="J136" s="21">
        <f aca="true" t="shared" si="3" ref="J136:J199">SUM(J135-H136)</f>
        <v>2179377.070000001</v>
      </c>
      <c r="K136" s="8"/>
      <c r="L136" s="8"/>
      <c r="M136" s="8"/>
      <c r="N136" s="8"/>
    </row>
    <row r="137" spans="1:14" s="3" customFormat="1" ht="58.5" customHeight="1">
      <c r="A137" s="8"/>
      <c r="B137" s="8"/>
      <c r="C137" s="8"/>
      <c r="D137" s="36">
        <f t="shared" si="2"/>
        <v>121</v>
      </c>
      <c r="E137" s="29">
        <v>44543</v>
      </c>
      <c r="F137" s="30">
        <v>31226</v>
      </c>
      <c r="G137" s="31" t="s">
        <v>59</v>
      </c>
      <c r="H137" s="53">
        <v>10000</v>
      </c>
      <c r="I137" s="25"/>
      <c r="J137" s="21">
        <f t="shared" si="3"/>
        <v>2169377.070000001</v>
      </c>
      <c r="K137" s="8"/>
      <c r="L137" s="8"/>
      <c r="M137" s="8"/>
      <c r="N137" s="8"/>
    </row>
    <row r="138" spans="1:14" s="3" customFormat="1" ht="58.5" customHeight="1">
      <c r="A138" s="8"/>
      <c r="B138" s="8"/>
      <c r="C138" s="8"/>
      <c r="D138" s="36">
        <f t="shared" si="2"/>
        <v>122</v>
      </c>
      <c r="E138" s="29">
        <v>44543</v>
      </c>
      <c r="F138" s="30">
        <v>31227</v>
      </c>
      <c r="G138" s="31" t="s">
        <v>59</v>
      </c>
      <c r="H138" s="53">
        <v>3333</v>
      </c>
      <c r="I138" s="25"/>
      <c r="J138" s="21">
        <f t="shared" si="3"/>
        <v>2166044.070000001</v>
      </c>
      <c r="K138" s="8"/>
      <c r="L138" s="8"/>
      <c r="M138" s="8"/>
      <c r="N138" s="8"/>
    </row>
    <row r="139" spans="1:14" s="3" customFormat="1" ht="58.5" customHeight="1">
      <c r="A139" s="8"/>
      <c r="B139" s="8"/>
      <c r="C139" s="8"/>
      <c r="D139" s="36">
        <f t="shared" si="2"/>
        <v>123</v>
      </c>
      <c r="E139" s="29">
        <v>44543</v>
      </c>
      <c r="F139" s="30">
        <v>31228</v>
      </c>
      <c r="G139" s="31" t="s">
        <v>59</v>
      </c>
      <c r="H139" s="53">
        <v>20000</v>
      </c>
      <c r="I139" s="25"/>
      <c r="J139" s="21">
        <f t="shared" si="3"/>
        <v>2146044.070000001</v>
      </c>
      <c r="K139" s="8"/>
      <c r="L139" s="8"/>
      <c r="M139" s="8"/>
      <c r="N139" s="8"/>
    </row>
    <row r="140" spans="1:14" s="3" customFormat="1" ht="58.5" customHeight="1">
      <c r="A140" s="8"/>
      <c r="B140" s="8"/>
      <c r="C140" s="8"/>
      <c r="D140" s="36">
        <f t="shared" si="2"/>
        <v>124</v>
      </c>
      <c r="E140" s="29">
        <v>44543</v>
      </c>
      <c r="F140" s="30">
        <v>31229</v>
      </c>
      <c r="G140" s="31" t="s">
        <v>59</v>
      </c>
      <c r="H140" s="53">
        <v>8333</v>
      </c>
      <c r="I140" s="25"/>
      <c r="J140" s="21">
        <f t="shared" si="3"/>
        <v>2137711.070000001</v>
      </c>
      <c r="K140" s="8"/>
      <c r="L140" s="8"/>
      <c r="M140" s="8"/>
      <c r="N140" s="8"/>
    </row>
    <row r="141" spans="1:14" s="3" customFormat="1" ht="58.5" customHeight="1">
      <c r="A141" s="8"/>
      <c r="B141" s="8"/>
      <c r="C141" s="8"/>
      <c r="D141" s="36">
        <f t="shared" si="2"/>
        <v>125</v>
      </c>
      <c r="E141" s="29">
        <v>44543</v>
      </c>
      <c r="F141" s="30">
        <v>31230</v>
      </c>
      <c r="G141" s="31" t="s">
        <v>59</v>
      </c>
      <c r="H141" s="53">
        <v>40000</v>
      </c>
      <c r="I141" s="25"/>
      <c r="J141" s="21">
        <f t="shared" si="3"/>
        <v>2097711.070000001</v>
      </c>
      <c r="K141" s="8"/>
      <c r="L141" s="8"/>
      <c r="M141" s="8"/>
      <c r="N141" s="8"/>
    </row>
    <row r="142" spans="1:14" s="3" customFormat="1" ht="58.5" customHeight="1">
      <c r="A142" s="8"/>
      <c r="B142" s="8"/>
      <c r="C142" s="8"/>
      <c r="D142" s="36">
        <f t="shared" si="2"/>
        <v>126</v>
      </c>
      <c r="E142" s="29">
        <v>44543</v>
      </c>
      <c r="F142" s="30">
        <v>31231</v>
      </c>
      <c r="G142" s="31" t="s">
        <v>59</v>
      </c>
      <c r="H142" s="53">
        <v>37500</v>
      </c>
      <c r="I142" s="25"/>
      <c r="J142" s="21">
        <f t="shared" si="3"/>
        <v>2060211.0700000012</v>
      </c>
      <c r="K142" s="8"/>
      <c r="L142" s="8"/>
      <c r="M142" s="8"/>
      <c r="N142" s="8"/>
    </row>
    <row r="143" spans="1:14" s="3" customFormat="1" ht="58.5" customHeight="1">
      <c r="A143" s="8"/>
      <c r="B143" s="8"/>
      <c r="C143" s="8"/>
      <c r="D143" s="36">
        <f t="shared" si="2"/>
        <v>127</v>
      </c>
      <c r="E143" s="29">
        <v>44543</v>
      </c>
      <c r="F143" s="30">
        <v>31232</v>
      </c>
      <c r="G143" s="31" t="s">
        <v>59</v>
      </c>
      <c r="H143" s="53">
        <v>10000</v>
      </c>
      <c r="I143" s="25"/>
      <c r="J143" s="21">
        <f t="shared" si="3"/>
        <v>2050211.0700000012</v>
      </c>
      <c r="K143" s="8"/>
      <c r="L143" s="8"/>
      <c r="M143" s="8"/>
      <c r="N143" s="8"/>
    </row>
    <row r="144" spans="1:14" s="3" customFormat="1" ht="58.5" customHeight="1">
      <c r="A144" s="8"/>
      <c r="B144" s="8"/>
      <c r="C144" s="8"/>
      <c r="D144" s="36">
        <f t="shared" si="2"/>
        <v>128</v>
      </c>
      <c r="E144" s="29">
        <v>44543</v>
      </c>
      <c r="F144" s="30">
        <v>31233</v>
      </c>
      <c r="G144" s="31" t="s">
        <v>59</v>
      </c>
      <c r="H144" s="53">
        <v>29500</v>
      </c>
      <c r="I144" s="25"/>
      <c r="J144" s="21">
        <f t="shared" si="3"/>
        <v>2020711.0700000012</v>
      </c>
      <c r="K144" s="8"/>
      <c r="L144" s="8"/>
      <c r="M144" s="8"/>
      <c r="N144" s="8"/>
    </row>
    <row r="145" spans="1:14" s="3" customFormat="1" ht="58.5" customHeight="1">
      <c r="A145" s="8"/>
      <c r="B145" s="8"/>
      <c r="C145" s="8"/>
      <c r="D145" s="36">
        <f t="shared" si="2"/>
        <v>129</v>
      </c>
      <c r="E145" s="29">
        <v>44543</v>
      </c>
      <c r="F145" s="30">
        <v>31234</v>
      </c>
      <c r="G145" s="31" t="s">
        <v>59</v>
      </c>
      <c r="H145" s="53">
        <v>8333</v>
      </c>
      <c r="I145" s="25"/>
      <c r="J145" s="21">
        <f t="shared" si="3"/>
        <v>2012378.0700000012</v>
      </c>
      <c r="K145" s="8"/>
      <c r="L145" s="8"/>
      <c r="M145" s="8"/>
      <c r="N145" s="8"/>
    </row>
    <row r="146" spans="1:14" s="3" customFormat="1" ht="58.5" customHeight="1">
      <c r="A146" s="8"/>
      <c r="B146" s="8"/>
      <c r="C146" s="8"/>
      <c r="D146" s="36">
        <f t="shared" si="2"/>
        <v>130</v>
      </c>
      <c r="E146" s="29">
        <v>44543</v>
      </c>
      <c r="F146" s="30">
        <v>31235</v>
      </c>
      <c r="G146" s="31" t="s">
        <v>59</v>
      </c>
      <c r="H146" s="53">
        <v>6667</v>
      </c>
      <c r="I146" s="25"/>
      <c r="J146" s="21">
        <f t="shared" si="3"/>
        <v>2005711.0700000012</v>
      </c>
      <c r="K146" s="8"/>
      <c r="L146" s="8"/>
      <c r="M146" s="8"/>
      <c r="N146" s="8"/>
    </row>
    <row r="147" spans="1:14" s="3" customFormat="1" ht="58.5" customHeight="1">
      <c r="A147" s="8"/>
      <c r="B147" s="8"/>
      <c r="C147" s="8"/>
      <c r="D147" s="36">
        <f aca="true" t="shared" si="4" ref="D147:D210">D146+1</f>
        <v>131</v>
      </c>
      <c r="E147" s="29">
        <v>44543</v>
      </c>
      <c r="F147" s="30">
        <v>31236</v>
      </c>
      <c r="G147" s="31" t="s">
        <v>59</v>
      </c>
      <c r="H147" s="53">
        <v>5000</v>
      </c>
      <c r="I147" s="25"/>
      <c r="J147" s="21">
        <f t="shared" si="3"/>
        <v>2000711.0700000012</v>
      </c>
      <c r="K147" s="8"/>
      <c r="L147" s="8"/>
      <c r="M147" s="8"/>
      <c r="N147" s="8"/>
    </row>
    <row r="148" spans="1:14" s="3" customFormat="1" ht="58.5" customHeight="1">
      <c r="A148" s="8"/>
      <c r="B148" s="8"/>
      <c r="C148" s="8"/>
      <c r="D148" s="36">
        <f t="shared" si="4"/>
        <v>132</v>
      </c>
      <c r="E148" s="29">
        <v>44543</v>
      </c>
      <c r="F148" s="30">
        <v>31237</v>
      </c>
      <c r="G148" s="31" t="s">
        <v>59</v>
      </c>
      <c r="H148" s="53">
        <v>4167</v>
      </c>
      <c r="I148" s="25"/>
      <c r="J148" s="21">
        <f t="shared" si="3"/>
        <v>1996544.0700000012</v>
      </c>
      <c r="K148" s="8"/>
      <c r="L148" s="8"/>
      <c r="M148" s="8"/>
      <c r="N148" s="8"/>
    </row>
    <row r="149" spans="1:14" s="3" customFormat="1" ht="58.5" customHeight="1">
      <c r="A149" s="8"/>
      <c r="B149" s="8"/>
      <c r="C149" s="8"/>
      <c r="D149" s="36">
        <f t="shared" si="4"/>
        <v>133</v>
      </c>
      <c r="E149" s="29">
        <v>44543</v>
      </c>
      <c r="F149" s="30">
        <v>31238</v>
      </c>
      <c r="G149" s="31" t="s">
        <v>59</v>
      </c>
      <c r="H149" s="53">
        <v>18000</v>
      </c>
      <c r="I149" s="25"/>
      <c r="J149" s="21">
        <f t="shared" si="3"/>
        <v>1978544.0700000012</v>
      </c>
      <c r="K149" s="8"/>
      <c r="L149" s="8"/>
      <c r="M149" s="8"/>
      <c r="N149" s="8"/>
    </row>
    <row r="150" spans="1:14" s="3" customFormat="1" ht="58.5" customHeight="1">
      <c r="A150" s="8"/>
      <c r="B150" s="8"/>
      <c r="C150" s="8"/>
      <c r="D150" s="36">
        <f t="shared" si="4"/>
        <v>134</v>
      </c>
      <c r="E150" s="29">
        <v>44543</v>
      </c>
      <c r="F150" s="30">
        <v>31239</v>
      </c>
      <c r="G150" s="32" t="s">
        <v>22</v>
      </c>
      <c r="H150" s="53">
        <v>0</v>
      </c>
      <c r="I150" s="25"/>
      <c r="J150" s="21">
        <f t="shared" si="3"/>
        <v>1978544.0700000012</v>
      </c>
      <c r="K150" s="8"/>
      <c r="L150" s="8"/>
      <c r="M150" s="8"/>
      <c r="N150" s="8"/>
    </row>
    <row r="151" spans="1:14" s="3" customFormat="1" ht="58.5" customHeight="1">
      <c r="A151" s="8"/>
      <c r="B151" s="8"/>
      <c r="C151" s="8"/>
      <c r="D151" s="36">
        <f t="shared" si="4"/>
        <v>135</v>
      </c>
      <c r="E151" s="29">
        <v>44543</v>
      </c>
      <c r="F151" s="30">
        <v>31240</v>
      </c>
      <c r="G151" s="31" t="s">
        <v>59</v>
      </c>
      <c r="H151" s="53">
        <v>10000</v>
      </c>
      <c r="I151" s="25"/>
      <c r="J151" s="21">
        <f t="shared" si="3"/>
        <v>1968544.0700000012</v>
      </c>
      <c r="K151" s="8"/>
      <c r="L151" s="8"/>
      <c r="M151" s="8"/>
      <c r="N151" s="8"/>
    </row>
    <row r="152" spans="1:14" s="3" customFormat="1" ht="58.5" customHeight="1">
      <c r="A152" s="8"/>
      <c r="B152" s="8"/>
      <c r="C152" s="8"/>
      <c r="D152" s="36">
        <f t="shared" si="4"/>
        <v>136</v>
      </c>
      <c r="E152" s="29">
        <v>44543</v>
      </c>
      <c r="F152" s="30">
        <v>31241</v>
      </c>
      <c r="G152" s="31" t="s">
        <v>60</v>
      </c>
      <c r="H152" s="54">
        <v>84117.2</v>
      </c>
      <c r="I152" s="25"/>
      <c r="J152" s="21">
        <f t="shared" si="3"/>
        <v>1884426.8700000013</v>
      </c>
      <c r="K152" s="8"/>
      <c r="L152" s="8"/>
      <c r="M152" s="8"/>
      <c r="N152" s="8"/>
    </row>
    <row r="153" spans="1:14" s="3" customFormat="1" ht="58.5" customHeight="1">
      <c r="A153" s="8"/>
      <c r="B153" s="8"/>
      <c r="C153" s="8"/>
      <c r="D153" s="36">
        <f t="shared" si="4"/>
        <v>137</v>
      </c>
      <c r="E153" s="29">
        <v>44544</v>
      </c>
      <c r="F153" s="30">
        <v>31242</v>
      </c>
      <c r="G153" s="31" t="s">
        <v>61</v>
      </c>
      <c r="H153" s="55">
        <v>6000</v>
      </c>
      <c r="I153" s="25"/>
      <c r="J153" s="21">
        <f t="shared" si="3"/>
        <v>1878426.8700000013</v>
      </c>
      <c r="K153" s="8"/>
      <c r="L153" s="8"/>
      <c r="M153" s="8"/>
      <c r="N153" s="8"/>
    </row>
    <row r="154" spans="1:14" s="3" customFormat="1" ht="58.5" customHeight="1">
      <c r="A154" s="8"/>
      <c r="B154" s="8"/>
      <c r="C154" s="8"/>
      <c r="D154" s="36">
        <f t="shared" si="4"/>
        <v>138</v>
      </c>
      <c r="E154" s="29">
        <v>44544</v>
      </c>
      <c r="F154" s="30">
        <v>31243</v>
      </c>
      <c r="G154" s="31" t="s">
        <v>61</v>
      </c>
      <c r="H154" s="55">
        <v>7000</v>
      </c>
      <c r="I154" s="25"/>
      <c r="J154" s="21">
        <f t="shared" si="3"/>
        <v>1871426.8700000013</v>
      </c>
      <c r="K154" s="8"/>
      <c r="L154" s="8"/>
      <c r="M154" s="8"/>
      <c r="N154" s="8"/>
    </row>
    <row r="155" spans="1:14" s="3" customFormat="1" ht="58.5" customHeight="1">
      <c r="A155" s="8"/>
      <c r="B155" s="8"/>
      <c r="C155" s="8"/>
      <c r="D155" s="36">
        <f t="shared" si="4"/>
        <v>139</v>
      </c>
      <c r="E155" s="29">
        <v>44544</v>
      </c>
      <c r="F155" s="30">
        <v>31244</v>
      </c>
      <c r="G155" s="31" t="s">
        <v>61</v>
      </c>
      <c r="H155" s="55">
        <v>6000</v>
      </c>
      <c r="I155" s="25"/>
      <c r="J155" s="21">
        <f t="shared" si="3"/>
        <v>1865426.8700000013</v>
      </c>
      <c r="K155" s="8"/>
      <c r="L155" s="8"/>
      <c r="M155" s="8"/>
      <c r="N155" s="8"/>
    </row>
    <row r="156" spans="1:14" s="3" customFormat="1" ht="58.5" customHeight="1">
      <c r="A156" s="8"/>
      <c r="B156" s="8"/>
      <c r="C156" s="8"/>
      <c r="D156" s="36">
        <f t="shared" si="4"/>
        <v>140</v>
      </c>
      <c r="E156" s="29">
        <v>44544</v>
      </c>
      <c r="F156" s="30">
        <v>31245</v>
      </c>
      <c r="G156" s="31" t="s">
        <v>61</v>
      </c>
      <c r="H156" s="26">
        <v>2000</v>
      </c>
      <c r="I156" s="25"/>
      <c r="J156" s="21">
        <f t="shared" si="3"/>
        <v>1863426.8700000013</v>
      </c>
      <c r="K156" s="8"/>
      <c r="L156" s="8"/>
      <c r="M156" s="8"/>
      <c r="N156" s="8"/>
    </row>
    <row r="157" spans="1:14" s="3" customFormat="1" ht="58.5" customHeight="1">
      <c r="A157" s="8"/>
      <c r="B157" s="8"/>
      <c r="C157" s="8"/>
      <c r="D157" s="36">
        <f t="shared" si="4"/>
        <v>141</v>
      </c>
      <c r="E157" s="29">
        <v>44544</v>
      </c>
      <c r="F157" s="30">
        <v>31246</v>
      </c>
      <c r="G157" s="31" t="s">
        <v>61</v>
      </c>
      <c r="H157" s="26">
        <v>1667</v>
      </c>
      <c r="I157" s="25"/>
      <c r="J157" s="21">
        <f t="shared" si="3"/>
        <v>1861759.8700000013</v>
      </c>
      <c r="K157" s="8"/>
      <c r="L157" s="8"/>
      <c r="M157" s="8"/>
      <c r="N157" s="8"/>
    </row>
    <row r="158" spans="1:14" s="3" customFormat="1" ht="58.5" customHeight="1">
      <c r="A158" s="8"/>
      <c r="B158" s="8"/>
      <c r="C158" s="8"/>
      <c r="D158" s="36">
        <f t="shared" si="4"/>
        <v>142</v>
      </c>
      <c r="E158" s="29">
        <v>44544</v>
      </c>
      <c r="F158" s="30">
        <v>31247</v>
      </c>
      <c r="G158" s="31" t="s">
        <v>61</v>
      </c>
      <c r="H158" s="26">
        <v>5000</v>
      </c>
      <c r="I158" s="25"/>
      <c r="J158" s="21">
        <f t="shared" si="3"/>
        <v>1856759.8700000013</v>
      </c>
      <c r="K158" s="8"/>
      <c r="L158" s="8"/>
      <c r="M158" s="8"/>
      <c r="N158" s="8"/>
    </row>
    <row r="159" spans="1:14" s="3" customFormat="1" ht="58.5" customHeight="1">
      <c r="A159" s="8"/>
      <c r="B159" s="8"/>
      <c r="C159" s="8"/>
      <c r="D159" s="36">
        <f t="shared" si="4"/>
        <v>143</v>
      </c>
      <c r="E159" s="29">
        <v>44544</v>
      </c>
      <c r="F159" s="30">
        <v>31248</v>
      </c>
      <c r="G159" s="31" t="s">
        <v>61</v>
      </c>
      <c r="H159" s="26">
        <v>6000</v>
      </c>
      <c r="I159" s="25"/>
      <c r="J159" s="21">
        <f t="shared" si="3"/>
        <v>1850759.8700000013</v>
      </c>
      <c r="K159" s="8"/>
      <c r="L159" s="8"/>
      <c r="M159" s="8"/>
      <c r="N159" s="8"/>
    </row>
    <row r="160" spans="1:14" s="3" customFormat="1" ht="58.5" customHeight="1">
      <c r="A160" s="8"/>
      <c r="B160" s="8"/>
      <c r="C160" s="8"/>
      <c r="D160" s="36">
        <f t="shared" si="4"/>
        <v>144</v>
      </c>
      <c r="E160" s="29">
        <v>44544</v>
      </c>
      <c r="F160" s="30">
        <v>31249</v>
      </c>
      <c r="G160" s="31" t="s">
        <v>61</v>
      </c>
      <c r="H160" s="26">
        <v>3333</v>
      </c>
      <c r="I160" s="25"/>
      <c r="J160" s="21">
        <f t="shared" si="3"/>
        <v>1847426.8700000013</v>
      </c>
      <c r="K160" s="8"/>
      <c r="L160" s="8"/>
      <c r="M160" s="8"/>
      <c r="N160" s="8"/>
    </row>
    <row r="161" spans="1:14" s="3" customFormat="1" ht="58.5" customHeight="1">
      <c r="A161" s="8"/>
      <c r="B161" s="8"/>
      <c r="C161" s="8"/>
      <c r="D161" s="36">
        <f t="shared" si="4"/>
        <v>145</v>
      </c>
      <c r="E161" s="29">
        <v>44544</v>
      </c>
      <c r="F161" s="30">
        <v>31250</v>
      </c>
      <c r="G161" s="31" t="s">
        <v>61</v>
      </c>
      <c r="H161" s="26">
        <v>10000</v>
      </c>
      <c r="I161" s="25"/>
      <c r="J161" s="21">
        <f t="shared" si="3"/>
        <v>1837426.8700000013</v>
      </c>
      <c r="K161" s="8"/>
      <c r="L161" s="8"/>
      <c r="M161" s="8"/>
      <c r="N161" s="8"/>
    </row>
    <row r="162" spans="1:14" s="3" customFormat="1" ht="58.5" customHeight="1">
      <c r="A162" s="8"/>
      <c r="B162" s="8"/>
      <c r="C162" s="8"/>
      <c r="D162" s="36">
        <f t="shared" si="4"/>
        <v>146</v>
      </c>
      <c r="E162" s="29">
        <v>44544</v>
      </c>
      <c r="F162" s="30">
        <v>31251</v>
      </c>
      <c r="G162" s="31" t="s">
        <v>61</v>
      </c>
      <c r="H162" s="26">
        <v>1500</v>
      </c>
      <c r="I162" s="25"/>
      <c r="J162" s="21">
        <f t="shared" si="3"/>
        <v>1835926.8700000013</v>
      </c>
      <c r="K162" s="8"/>
      <c r="L162" s="8"/>
      <c r="M162" s="8"/>
      <c r="N162" s="8"/>
    </row>
    <row r="163" spans="1:14" s="3" customFormat="1" ht="58.5" customHeight="1">
      <c r="A163" s="8"/>
      <c r="B163" s="8"/>
      <c r="C163" s="8"/>
      <c r="D163" s="36">
        <f t="shared" si="4"/>
        <v>147</v>
      </c>
      <c r="E163" s="29">
        <v>44544</v>
      </c>
      <c r="F163" s="30">
        <v>31252</v>
      </c>
      <c r="G163" s="31" t="s">
        <v>61</v>
      </c>
      <c r="H163" s="26">
        <v>7000</v>
      </c>
      <c r="I163" s="25"/>
      <c r="J163" s="21">
        <f t="shared" si="3"/>
        <v>1828926.8700000013</v>
      </c>
      <c r="K163" s="8"/>
      <c r="L163" s="8"/>
      <c r="M163" s="8"/>
      <c r="N163" s="8"/>
    </row>
    <row r="164" spans="1:14" s="3" customFormat="1" ht="58.5" customHeight="1">
      <c r="A164" s="8"/>
      <c r="B164" s="8"/>
      <c r="C164" s="8"/>
      <c r="D164" s="36">
        <f t="shared" si="4"/>
        <v>148</v>
      </c>
      <c r="E164" s="29">
        <v>44544</v>
      </c>
      <c r="F164" s="30">
        <v>31253</v>
      </c>
      <c r="G164" s="32" t="s">
        <v>22</v>
      </c>
      <c r="H164" s="26">
        <v>0</v>
      </c>
      <c r="I164" s="25"/>
      <c r="J164" s="21">
        <f t="shared" si="3"/>
        <v>1828926.8700000013</v>
      </c>
      <c r="K164" s="8"/>
      <c r="L164" s="8"/>
      <c r="M164" s="8"/>
      <c r="N164" s="8"/>
    </row>
    <row r="165" spans="1:14" s="3" customFormat="1" ht="58.5" customHeight="1">
      <c r="A165" s="8"/>
      <c r="B165" s="8"/>
      <c r="C165" s="8"/>
      <c r="D165" s="36">
        <f t="shared" si="4"/>
        <v>149</v>
      </c>
      <c r="E165" s="29">
        <v>44544</v>
      </c>
      <c r="F165" s="30">
        <v>31254</v>
      </c>
      <c r="G165" s="31" t="s">
        <v>61</v>
      </c>
      <c r="H165" s="26">
        <v>9000</v>
      </c>
      <c r="I165" s="25"/>
      <c r="J165" s="21">
        <f t="shared" si="3"/>
        <v>1819926.8700000013</v>
      </c>
      <c r="K165" s="8"/>
      <c r="L165" s="8"/>
      <c r="M165" s="8"/>
      <c r="N165" s="8"/>
    </row>
    <row r="166" spans="1:14" s="3" customFormat="1" ht="58.5" customHeight="1">
      <c r="A166" s="8"/>
      <c r="B166" s="8"/>
      <c r="C166" s="8"/>
      <c r="D166" s="36">
        <f t="shared" si="4"/>
        <v>150</v>
      </c>
      <c r="E166" s="29">
        <v>44544</v>
      </c>
      <c r="F166" s="30">
        <v>31255</v>
      </c>
      <c r="G166" s="31" t="s">
        <v>61</v>
      </c>
      <c r="H166" s="26">
        <v>7000</v>
      </c>
      <c r="I166" s="25"/>
      <c r="J166" s="21">
        <f t="shared" si="3"/>
        <v>1812926.8700000013</v>
      </c>
      <c r="K166" s="8"/>
      <c r="L166" s="8"/>
      <c r="M166" s="8"/>
      <c r="N166" s="8"/>
    </row>
    <row r="167" spans="1:14" s="3" customFormat="1" ht="58.5" customHeight="1">
      <c r="A167" s="8"/>
      <c r="B167" s="8"/>
      <c r="C167" s="8"/>
      <c r="D167" s="36">
        <f t="shared" si="4"/>
        <v>151</v>
      </c>
      <c r="E167" s="29">
        <v>44544</v>
      </c>
      <c r="F167" s="30">
        <v>31256</v>
      </c>
      <c r="G167" s="31" t="s">
        <v>61</v>
      </c>
      <c r="H167" s="26">
        <v>6000</v>
      </c>
      <c r="I167" s="25"/>
      <c r="J167" s="21">
        <f t="shared" si="3"/>
        <v>1806926.8700000013</v>
      </c>
      <c r="K167" s="8"/>
      <c r="L167" s="8"/>
      <c r="M167" s="8"/>
      <c r="N167" s="8"/>
    </row>
    <row r="168" spans="1:14" s="3" customFormat="1" ht="58.5" customHeight="1">
      <c r="A168" s="8"/>
      <c r="B168" s="8"/>
      <c r="C168" s="8"/>
      <c r="D168" s="36">
        <f t="shared" si="4"/>
        <v>152</v>
      </c>
      <c r="E168" s="29">
        <v>44544</v>
      </c>
      <c r="F168" s="30">
        <v>31257</v>
      </c>
      <c r="G168" s="31" t="s">
        <v>61</v>
      </c>
      <c r="H168" s="26">
        <v>13750</v>
      </c>
      <c r="I168" s="25"/>
      <c r="J168" s="21">
        <f t="shared" si="3"/>
        <v>1793176.8700000013</v>
      </c>
      <c r="K168" s="8"/>
      <c r="L168" s="8"/>
      <c r="M168" s="8"/>
      <c r="N168" s="8"/>
    </row>
    <row r="169" spans="1:14" s="3" customFormat="1" ht="58.5" customHeight="1">
      <c r="A169" s="8"/>
      <c r="B169" s="8"/>
      <c r="C169" s="8"/>
      <c r="D169" s="36">
        <f t="shared" si="4"/>
        <v>153</v>
      </c>
      <c r="E169" s="29">
        <v>44544</v>
      </c>
      <c r="F169" s="30">
        <v>31258</v>
      </c>
      <c r="G169" s="31" t="s">
        <v>61</v>
      </c>
      <c r="H169" s="26">
        <v>10000</v>
      </c>
      <c r="I169" s="25"/>
      <c r="J169" s="21">
        <f t="shared" si="3"/>
        <v>1783176.8700000013</v>
      </c>
      <c r="K169" s="8"/>
      <c r="L169" s="8"/>
      <c r="M169" s="8"/>
      <c r="N169" s="8"/>
    </row>
    <row r="170" spans="1:14" s="3" customFormat="1" ht="58.5" customHeight="1">
      <c r="A170" s="8"/>
      <c r="B170" s="8"/>
      <c r="C170" s="8"/>
      <c r="D170" s="36">
        <f t="shared" si="4"/>
        <v>154</v>
      </c>
      <c r="E170" s="29">
        <v>44544</v>
      </c>
      <c r="F170" s="30">
        <v>31259</v>
      </c>
      <c r="G170" s="31" t="s">
        <v>61</v>
      </c>
      <c r="H170" s="26">
        <v>7000</v>
      </c>
      <c r="I170" s="25"/>
      <c r="J170" s="21">
        <f t="shared" si="3"/>
        <v>1776176.8700000013</v>
      </c>
      <c r="K170" s="8"/>
      <c r="L170" s="8"/>
      <c r="M170" s="8"/>
      <c r="N170" s="8"/>
    </row>
    <row r="171" spans="1:14" s="3" customFormat="1" ht="58.5" customHeight="1">
      <c r="A171" s="8"/>
      <c r="B171" s="8"/>
      <c r="C171" s="8"/>
      <c r="D171" s="36">
        <f t="shared" si="4"/>
        <v>155</v>
      </c>
      <c r="E171" s="29">
        <v>44544</v>
      </c>
      <c r="F171" s="30">
        <v>31260</v>
      </c>
      <c r="G171" s="31" t="s">
        <v>61</v>
      </c>
      <c r="H171" s="26">
        <v>7000</v>
      </c>
      <c r="I171" s="25"/>
      <c r="J171" s="21">
        <f t="shared" si="3"/>
        <v>1769176.8700000013</v>
      </c>
      <c r="K171" s="8"/>
      <c r="L171" s="8"/>
      <c r="M171" s="8"/>
      <c r="N171" s="8"/>
    </row>
    <row r="172" spans="1:14" s="3" customFormat="1" ht="58.5" customHeight="1">
      <c r="A172" s="8"/>
      <c r="B172" s="8"/>
      <c r="C172" s="8"/>
      <c r="D172" s="36">
        <f t="shared" si="4"/>
        <v>156</v>
      </c>
      <c r="E172" s="29">
        <v>44545</v>
      </c>
      <c r="F172" s="30">
        <v>31261</v>
      </c>
      <c r="G172" s="32" t="s">
        <v>22</v>
      </c>
      <c r="H172" s="26">
        <v>0</v>
      </c>
      <c r="I172" s="25"/>
      <c r="J172" s="21">
        <f t="shared" si="3"/>
        <v>1769176.8700000013</v>
      </c>
      <c r="K172" s="8"/>
      <c r="L172" s="8"/>
      <c r="M172" s="8"/>
      <c r="N172" s="8"/>
    </row>
    <row r="173" spans="1:14" s="3" customFormat="1" ht="58.5" customHeight="1">
      <c r="A173" s="8"/>
      <c r="B173" s="8"/>
      <c r="C173" s="8"/>
      <c r="D173" s="36">
        <f t="shared" si="4"/>
        <v>157</v>
      </c>
      <c r="E173" s="29">
        <v>44544</v>
      </c>
      <c r="F173" s="30">
        <v>31262</v>
      </c>
      <c r="G173" s="31" t="s">
        <v>61</v>
      </c>
      <c r="H173" s="26">
        <v>6000</v>
      </c>
      <c r="I173" s="25"/>
      <c r="J173" s="21">
        <f t="shared" si="3"/>
        <v>1763176.8700000013</v>
      </c>
      <c r="K173" s="8"/>
      <c r="L173" s="8"/>
      <c r="M173" s="8"/>
      <c r="N173" s="8"/>
    </row>
    <row r="174" spans="1:14" s="3" customFormat="1" ht="58.5" customHeight="1">
      <c r="A174" s="8"/>
      <c r="B174" s="8"/>
      <c r="C174" s="8"/>
      <c r="D174" s="36">
        <f t="shared" si="4"/>
        <v>158</v>
      </c>
      <c r="E174" s="29">
        <v>44544</v>
      </c>
      <c r="F174" s="30">
        <v>31263</v>
      </c>
      <c r="G174" s="31" t="s">
        <v>61</v>
      </c>
      <c r="H174" s="26">
        <v>5000</v>
      </c>
      <c r="I174" s="25"/>
      <c r="J174" s="21">
        <f t="shared" si="3"/>
        <v>1758176.8700000013</v>
      </c>
      <c r="K174" s="8"/>
      <c r="L174" s="8"/>
      <c r="M174" s="8"/>
      <c r="N174" s="8"/>
    </row>
    <row r="175" spans="1:14" s="3" customFormat="1" ht="58.5" customHeight="1">
      <c r="A175" s="8"/>
      <c r="B175" s="8"/>
      <c r="C175" s="8"/>
      <c r="D175" s="36">
        <f t="shared" si="4"/>
        <v>159</v>
      </c>
      <c r="E175" s="29">
        <v>44544</v>
      </c>
      <c r="F175" s="30">
        <v>31264</v>
      </c>
      <c r="G175" s="31" t="s">
        <v>61</v>
      </c>
      <c r="H175" s="26">
        <v>9000</v>
      </c>
      <c r="I175" s="25"/>
      <c r="J175" s="21">
        <f t="shared" si="3"/>
        <v>1749176.8700000013</v>
      </c>
      <c r="K175" s="8"/>
      <c r="L175" s="8"/>
      <c r="M175" s="8"/>
      <c r="N175" s="8"/>
    </row>
    <row r="176" spans="1:14" s="3" customFormat="1" ht="58.5" customHeight="1">
      <c r="A176" s="8"/>
      <c r="B176" s="8"/>
      <c r="C176" s="8"/>
      <c r="D176" s="36">
        <f t="shared" si="4"/>
        <v>160</v>
      </c>
      <c r="E176" s="29">
        <v>44544</v>
      </c>
      <c r="F176" s="30">
        <v>31265</v>
      </c>
      <c r="G176" s="31" t="s">
        <v>61</v>
      </c>
      <c r="H176" s="26">
        <v>9000</v>
      </c>
      <c r="I176" s="25"/>
      <c r="J176" s="21">
        <f t="shared" si="3"/>
        <v>1740176.8700000013</v>
      </c>
      <c r="K176" s="8"/>
      <c r="L176" s="8"/>
      <c r="M176" s="8"/>
      <c r="N176" s="8"/>
    </row>
    <row r="177" spans="1:14" s="3" customFormat="1" ht="58.5" customHeight="1">
      <c r="A177" s="8"/>
      <c r="B177" s="8"/>
      <c r="C177" s="8"/>
      <c r="D177" s="36">
        <f t="shared" si="4"/>
        <v>161</v>
      </c>
      <c r="E177" s="29">
        <v>44544</v>
      </c>
      <c r="F177" s="30">
        <v>31266</v>
      </c>
      <c r="G177" s="31" t="s">
        <v>61</v>
      </c>
      <c r="H177" s="26">
        <v>7000</v>
      </c>
      <c r="I177" s="25"/>
      <c r="J177" s="21">
        <f t="shared" si="3"/>
        <v>1733176.8700000013</v>
      </c>
      <c r="K177" s="8"/>
      <c r="L177" s="8"/>
      <c r="M177" s="8"/>
      <c r="N177" s="8"/>
    </row>
    <row r="178" spans="1:14" s="3" customFormat="1" ht="58.5" customHeight="1">
      <c r="A178" s="8"/>
      <c r="B178" s="8"/>
      <c r="C178" s="8"/>
      <c r="D178" s="36">
        <f t="shared" si="4"/>
        <v>162</v>
      </c>
      <c r="E178" s="29">
        <v>44544</v>
      </c>
      <c r="F178" s="30">
        <v>31267</v>
      </c>
      <c r="G178" s="31" t="s">
        <v>61</v>
      </c>
      <c r="H178" s="26">
        <v>3500</v>
      </c>
      <c r="I178" s="25"/>
      <c r="J178" s="21">
        <f t="shared" si="3"/>
        <v>1729676.8700000013</v>
      </c>
      <c r="K178" s="8"/>
      <c r="L178" s="8"/>
      <c r="M178" s="8"/>
      <c r="N178" s="8"/>
    </row>
    <row r="179" spans="1:14" s="3" customFormat="1" ht="58.5" customHeight="1">
      <c r="A179" s="8"/>
      <c r="B179" s="8"/>
      <c r="C179" s="8"/>
      <c r="D179" s="36">
        <f t="shared" si="4"/>
        <v>163</v>
      </c>
      <c r="E179" s="29">
        <v>44544</v>
      </c>
      <c r="F179" s="30">
        <v>31268</v>
      </c>
      <c r="G179" s="31" t="s">
        <v>61</v>
      </c>
      <c r="H179" s="26">
        <v>7000</v>
      </c>
      <c r="I179" s="25" t="s">
        <v>21</v>
      </c>
      <c r="J179" s="21">
        <f t="shared" si="3"/>
        <v>1722676.8700000013</v>
      </c>
      <c r="K179" s="8"/>
      <c r="L179" s="8"/>
      <c r="M179" s="8"/>
      <c r="N179" s="8"/>
    </row>
    <row r="180" spans="1:14" s="3" customFormat="1" ht="58.5" customHeight="1">
      <c r="A180" s="8"/>
      <c r="B180" s="8"/>
      <c r="C180" s="8"/>
      <c r="D180" s="36">
        <f t="shared" si="4"/>
        <v>164</v>
      </c>
      <c r="E180" s="29">
        <v>44544</v>
      </c>
      <c r="F180" s="30">
        <v>31269</v>
      </c>
      <c r="G180" s="31" t="s">
        <v>61</v>
      </c>
      <c r="H180" s="26">
        <v>3333</v>
      </c>
      <c r="I180" s="25"/>
      <c r="J180" s="21">
        <f t="shared" si="3"/>
        <v>1719343.8700000013</v>
      </c>
      <c r="K180" s="8"/>
      <c r="L180" s="8"/>
      <c r="M180" s="8"/>
      <c r="N180" s="8"/>
    </row>
    <row r="181" spans="1:14" s="3" customFormat="1" ht="58.5" customHeight="1">
      <c r="A181" s="8"/>
      <c r="B181" s="8"/>
      <c r="C181" s="8"/>
      <c r="D181" s="36">
        <f t="shared" si="4"/>
        <v>165</v>
      </c>
      <c r="E181" s="29">
        <v>44544</v>
      </c>
      <c r="F181" s="30">
        <v>31270</v>
      </c>
      <c r="G181" s="31" t="s">
        <v>61</v>
      </c>
      <c r="H181" s="26">
        <v>10000</v>
      </c>
      <c r="I181" s="25"/>
      <c r="J181" s="21">
        <f t="shared" si="3"/>
        <v>1709343.8700000013</v>
      </c>
      <c r="K181" s="8"/>
      <c r="L181" s="8"/>
      <c r="M181" s="8"/>
      <c r="N181" s="8"/>
    </row>
    <row r="182" spans="1:14" s="3" customFormat="1" ht="58.5" customHeight="1">
      <c r="A182" s="8"/>
      <c r="B182" s="8"/>
      <c r="C182" s="8"/>
      <c r="D182" s="36">
        <f t="shared" si="4"/>
        <v>166</v>
      </c>
      <c r="E182" s="29">
        <v>44544</v>
      </c>
      <c r="F182" s="30">
        <v>31271</v>
      </c>
      <c r="G182" s="31" t="s">
        <v>61</v>
      </c>
      <c r="H182" s="26">
        <v>1667</v>
      </c>
      <c r="I182" s="25"/>
      <c r="J182" s="21">
        <f t="shared" si="3"/>
        <v>1707676.8700000013</v>
      </c>
      <c r="K182" s="8"/>
      <c r="L182" s="8"/>
      <c r="M182" s="8"/>
      <c r="N182" s="8"/>
    </row>
    <row r="183" spans="1:14" s="3" customFormat="1" ht="58.5" customHeight="1">
      <c r="A183" s="8"/>
      <c r="B183" s="8"/>
      <c r="C183" s="8"/>
      <c r="D183" s="36">
        <f t="shared" si="4"/>
        <v>167</v>
      </c>
      <c r="E183" s="29">
        <v>44544</v>
      </c>
      <c r="F183" s="30">
        <v>31272</v>
      </c>
      <c r="G183" s="31" t="s">
        <v>61</v>
      </c>
      <c r="H183" s="26">
        <v>5000</v>
      </c>
      <c r="I183" s="25"/>
      <c r="J183" s="21">
        <f t="shared" si="3"/>
        <v>1702676.8700000013</v>
      </c>
      <c r="K183" s="8"/>
      <c r="L183" s="8"/>
      <c r="M183" s="8"/>
      <c r="N183" s="8"/>
    </row>
    <row r="184" spans="1:14" s="3" customFormat="1" ht="58.5" customHeight="1">
      <c r="A184" s="8"/>
      <c r="B184" s="8"/>
      <c r="C184" s="8"/>
      <c r="D184" s="36">
        <f t="shared" si="4"/>
        <v>168</v>
      </c>
      <c r="E184" s="29">
        <v>44544</v>
      </c>
      <c r="F184" s="30">
        <v>31273</v>
      </c>
      <c r="G184" s="31" t="s">
        <v>61</v>
      </c>
      <c r="H184" s="26">
        <v>7333</v>
      </c>
      <c r="I184" s="25"/>
      <c r="J184" s="21">
        <f t="shared" si="3"/>
        <v>1695343.8700000013</v>
      </c>
      <c r="K184" s="8"/>
      <c r="L184" s="8"/>
      <c r="M184" s="8"/>
      <c r="N184" s="8"/>
    </row>
    <row r="185" spans="1:14" s="3" customFormat="1" ht="58.5" customHeight="1">
      <c r="A185" s="8"/>
      <c r="B185" s="8"/>
      <c r="C185" s="8"/>
      <c r="D185" s="36">
        <f t="shared" si="4"/>
        <v>169</v>
      </c>
      <c r="E185" s="29">
        <v>44544</v>
      </c>
      <c r="F185" s="30">
        <v>31274</v>
      </c>
      <c r="G185" s="31" t="s">
        <v>61</v>
      </c>
      <c r="H185" s="26">
        <v>7000</v>
      </c>
      <c r="I185" s="25"/>
      <c r="J185" s="21">
        <f t="shared" si="3"/>
        <v>1688343.8700000013</v>
      </c>
      <c r="K185" s="8"/>
      <c r="L185" s="8"/>
      <c r="M185" s="8"/>
      <c r="N185" s="8"/>
    </row>
    <row r="186" spans="1:14" s="3" customFormat="1" ht="58.5" customHeight="1">
      <c r="A186" s="8"/>
      <c r="B186" s="8"/>
      <c r="C186" s="8"/>
      <c r="D186" s="36">
        <f t="shared" si="4"/>
        <v>170</v>
      </c>
      <c r="E186" s="29">
        <v>44544</v>
      </c>
      <c r="F186" s="30">
        <v>31275</v>
      </c>
      <c r="G186" s="31" t="s">
        <v>61</v>
      </c>
      <c r="H186" s="26">
        <v>7000</v>
      </c>
      <c r="I186" s="25"/>
      <c r="J186" s="21">
        <f t="shared" si="3"/>
        <v>1681343.8700000013</v>
      </c>
      <c r="K186" s="8"/>
      <c r="L186" s="8"/>
      <c r="M186" s="8"/>
      <c r="N186" s="8"/>
    </row>
    <row r="187" spans="1:14" s="3" customFormat="1" ht="58.5" customHeight="1">
      <c r="A187" s="8"/>
      <c r="B187" s="8"/>
      <c r="C187" s="8"/>
      <c r="D187" s="36">
        <f t="shared" si="4"/>
        <v>171</v>
      </c>
      <c r="E187" s="29">
        <v>44544</v>
      </c>
      <c r="F187" s="30">
        <v>31276</v>
      </c>
      <c r="G187" s="31" t="s">
        <v>61</v>
      </c>
      <c r="H187" s="26">
        <v>7000</v>
      </c>
      <c r="I187" s="25"/>
      <c r="J187" s="21">
        <f t="shared" si="3"/>
        <v>1674343.8700000013</v>
      </c>
      <c r="K187" s="8"/>
      <c r="L187" s="8"/>
      <c r="M187" s="8"/>
      <c r="N187" s="8"/>
    </row>
    <row r="188" spans="1:14" s="3" customFormat="1" ht="58.5" customHeight="1">
      <c r="A188" s="8"/>
      <c r="B188" s="8"/>
      <c r="C188" s="8"/>
      <c r="D188" s="36">
        <f t="shared" si="4"/>
        <v>172</v>
      </c>
      <c r="E188" s="29">
        <v>44544</v>
      </c>
      <c r="F188" s="30">
        <v>31277</v>
      </c>
      <c r="G188" s="31" t="s">
        <v>61</v>
      </c>
      <c r="H188" s="26">
        <v>5000</v>
      </c>
      <c r="I188" s="25"/>
      <c r="J188" s="21">
        <f t="shared" si="3"/>
        <v>1669343.8700000013</v>
      </c>
      <c r="K188" s="8"/>
      <c r="L188" s="8"/>
      <c r="M188" s="8"/>
      <c r="N188" s="8"/>
    </row>
    <row r="189" spans="1:14" s="3" customFormat="1" ht="58.5" customHeight="1">
      <c r="A189" s="8"/>
      <c r="B189" s="8"/>
      <c r="C189" s="8"/>
      <c r="D189" s="36">
        <f t="shared" si="4"/>
        <v>173</v>
      </c>
      <c r="E189" s="29">
        <v>44544</v>
      </c>
      <c r="F189" s="30">
        <v>31278</v>
      </c>
      <c r="G189" s="31" t="s">
        <v>61</v>
      </c>
      <c r="H189" s="26">
        <v>6000</v>
      </c>
      <c r="I189" s="25"/>
      <c r="J189" s="21">
        <f t="shared" si="3"/>
        <v>1663343.8700000013</v>
      </c>
      <c r="K189" s="8"/>
      <c r="L189" s="8"/>
      <c r="M189" s="8"/>
      <c r="N189" s="8"/>
    </row>
    <row r="190" spans="1:14" s="3" customFormat="1" ht="58.5" customHeight="1">
      <c r="A190" s="8"/>
      <c r="B190" s="8"/>
      <c r="C190" s="8"/>
      <c r="D190" s="36">
        <f t="shared" si="4"/>
        <v>174</v>
      </c>
      <c r="E190" s="29">
        <v>44544</v>
      </c>
      <c r="F190" s="30">
        <v>31279</v>
      </c>
      <c r="G190" s="31" t="s">
        <v>61</v>
      </c>
      <c r="H190" s="26">
        <v>9000</v>
      </c>
      <c r="I190" s="25"/>
      <c r="J190" s="21">
        <f t="shared" si="3"/>
        <v>1654343.8700000013</v>
      </c>
      <c r="K190" s="8"/>
      <c r="L190" s="8"/>
      <c r="M190" s="8"/>
      <c r="N190" s="8"/>
    </row>
    <row r="191" spans="1:14" s="3" customFormat="1" ht="58.5" customHeight="1">
      <c r="A191" s="8"/>
      <c r="B191" s="8"/>
      <c r="C191" s="8"/>
      <c r="D191" s="36">
        <f t="shared" si="4"/>
        <v>175</v>
      </c>
      <c r="E191" s="29">
        <v>44544</v>
      </c>
      <c r="F191" s="30">
        <v>31280</v>
      </c>
      <c r="G191" s="31" t="s">
        <v>61</v>
      </c>
      <c r="H191" s="26">
        <v>7000</v>
      </c>
      <c r="I191" s="25"/>
      <c r="J191" s="21">
        <f t="shared" si="3"/>
        <v>1647343.8700000013</v>
      </c>
      <c r="K191" s="8"/>
      <c r="L191" s="8"/>
      <c r="M191" s="8"/>
      <c r="N191" s="8"/>
    </row>
    <row r="192" spans="1:14" s="3" customFormat="1" ht="58.5" customHeight="1">
      <c r="A192" s="8"/>
      <c r="B192" s="8"/>
      <c r="C192" s="8"/>
      <c r="D192" s="36">
        <f t="shared" si="4"/>
        <v>176</v>
      </c>
      <c r="E192" s="29">
        <v>44545</v>
      </c>
      <c r="F192" s="30">
        <v>31281</v>
      </c>
      <c r="G192" s="31" t="s">
        <v>62</v>
      </c>
      <c r="H192" s="26">
        <v>15000</v>
      </c>
      <c r="I192" s="25"/>
      <c r="J192" s="21">
        <f t="shared" si="3"/>
        <v>1632343.8700000013</v>
      </c>
      <c r="K192" s="8"/>
      <c r="L192" s="8"/>
      <c r="M192" s="8"/>
      <c r="N192" s="8"/>
    </row>
    <row r="193" spans="1:14" s="3" customFormat="1" ht="58.5" customHeight="1">
      <c r="A193" s="8"/>
      <c r="B193" s="8"/>
      <c r="C193" s="8"/>
      <c r="D193" s="36">
        <f t="shared" si="4"/>
        <v>177</v>
      </c>
      <c r="E193" s="29">
        <v>44546</v>
      </c>
      <c r="F193" s="30">
        <v>31282</v>
      </c>
      <c r="G193" s="31" t="s">
        <v>63</v>
      </c>
      <c r="H193" s="33">
        <v>86772.97</v>
      </c>
      <c r="I193" s="25"/>
      <c r="J193" s="21">
        <f t="shared" si="3"/>
        <v>1545570.9000000013</v>
      </c>
      <c r="K193" s="8"/>
      <c r="L193" s="8"/>
      <c r="M193" s="8"/>
      <c r="N193" s="8"/>
    </row>
    <row r="194" spans="1:14" s="3" customFormat="1" ht="58.5" customHeight="1">
      <c r="A194" s="8"/>
      <c r="B194" s="8"/>
      <c r="C194" s="8"/>
      <c r="D194" s="36">
        <f t="shared" si="4"/>
        <v>178</v>
      </c>
      <c r="E194" s="29">
        <v>44546</v>
      </c>
      <c r="F194" s="30">
        <v>31283</v>
      </c>
      <c r="G194" s="31" t="s">
        <v>64</v>
      </c>
      <c r="H194" s="33">
        <v>4788.14</v>
      </c>
      <c r="I194" s="25"/>
      <c r="J194" s="21">
        <f t="shared" si="3"/>
        <v>1540782.7600000014</v>
      </c>
      <c r="K194" s="8"/>
      <c r="L194" s="8"/>
      <c r="M194" s="8"/>
      <c r="N194" s="8"/>
    </row>
    <row r="195" spans="1:14" s="3" customFormat="1" ht="58.5" customHeight="1">
      <c r="A195" s="8"/>
      <c r="B195" s="8"/>
      <c r="C195" s="8"/>
      <c r="D195" s="36">
        <f t="shared" si="4"/>
        <v>179</v>
      </c>
      <c r="E195" s="29">
        <v>44546</v>
      </c>
      <c r="F195" s="30">
        <v>31284</v>
      </c>
      <c r="G195" s="31" t="s">
        <v>65</v>
      </c>
      <c r="H195" s="33">
        <v>15595.2</v>
      </c>
      <c r="I195" s="25"/>
      <c r="J195" s="21">
        <f t="shared" si="3"/>
        <v>1525187.5600000015</v>
      </c>
      <c r="K195" s="8"/>
      <c r="L195" s="8"/>
      <c r="M195" s="8"/>
      <c r="N195" s="8"/>
    </row>
    <row r="196" spans="1:14" s="3" customFormat="1" ht="58.5" customHeight="1">
      <c r="A196" s="8"/>
      <c r="B196" s="8"/>
      <c r="C196" s="8"/>
      <c r="D196" s="36">
        <f t="shared" si="4"/>
        <v>180</v>
      </c>
      <c r="E196" s="29">
        <v>44546</v>
      </c>
      <c r="F196" s="30">
        <v>31285</v>
      </c>
      <c r="G196" s="31" t="s">
        <v>66</v>
      </c>
      <c r="H196" s="33">
        <v>134844.76</v>
      </c>
      <c r="I196" s="25"/>
      <c r="J196" s="21">
        <f t="shared" si="3"/>
        <v>1390342.8000000014</v>
      </c>
      <c r="K196" s="8"/>
      <c r="L196" s="8"/>
      <c r="M196" s="8"/>
      <c r="N196" s="8"/>
    </row>
    <row r="197" spans="1:14" s="3" customFormat="1" ht="58.5" customHeight="1">
      <c r="A197" s="8"/>
      <c r="B197" s="8"/>
      <c r="C197" s="8"/>
      <c r="D197" s="36">
        <f t="shared" si="4"/>
        <v>181</v>
      </c>
      <c r="E197" s="29">
        <v>44547</v>
      </c>
      <c r="F197" s="30">
        <v>31286</v>
      </c>
      <c r="G197" s="31" t="s">
        <v>23</v>
      </c>
      <c r="H197" s="33">
        <v>11400</v>
      </c>
      <c r="I197" s="25"/>
      <c r="J197" s="21">
        <f t="shared" si="3"/>
        <v>1378942.8000000014</v>
      </c>
      <c r="K197" s="8"/>
      <c r="L197" s="8"/>
      <c r="M197" s="8"/>
      <c r="N197" s="8"/>
    </row>
    <row r="198" spans="1:14" s="3" customFormat="1" ht="58.5" customHeight="1">
      <c r="A198" s="8"/>
      <c r="B198" s="8"/>
      <c r="C198" s="8"/>
      <c r="D198" s="36">
        <f t="shared" si="4"/>
        <v>182</v>
      </c>
      <c r="E198" s="29">
        <v>44547</v>
      </c>
      <c r="F198" s="30">
        <v>31287</v>
      </c>
      <c r="G198" s="31" t="s">
        <v>67</v>
      </c>
      <c r="H198" s="33">
        <v>74461</v>
      </c>
      <c r="I198" s="25"/>
      <c r="J198" s="21">
        <f t="shared" si="3"/>
        <v>1304481.8000000014</v>
      </c>
      <c r="K198" s="8"/>
      <c r="L198" s="8"/>
      <c r="M198" s="8"/>
      <c r="N198" s="8"/>
    </row>
    <row r="199" spans="1:14" s="3" customFormat="1" ht="58.5" customHeight="1">
      <c r="A199" s="8"/>
      <c r="B199" s="8"/>
      <c r="C199" s="8"/>
      <c r="D199" s="36">
        <f t="shared" si="4"/>
        <v>183</v>
      </c>
      <c r="E199" s="29">
        <v>44547</v>
      </c>
      <c r="F199" s="30">
        <v>31288</v>
      </c>
      <c r="G199" s="31" t="s">
        <v>68</v>
      </c>
      <c r="H199" s="26">
        <v>20000</v>
      </c>
      <c r="I199" s="25"/>
      <c r="J199" s="21">
        <f t="shared" si="3"/>
        <v>1284481.8000000014</v>
      </c>
      <c r="K199" s="8"/>
      <c r="L199" s="8"/>
      <c r="M199" s="8"/>
      <c r="N199" s="8"/>
    </row>
    <row r="200" spans="1:14" s="3" customFormat="1" ht="58.5" customHeight="1">
      <c r="A200" s="8"/>
      <c r="B200" s="8"/>
      <c r="C200" s="8"/>
      <c r="D200" s="36">
        <f t="shared" si="4"/>
        <v>184</v>
      </c>
      <c r="E200" s="29">
        <v>44550</v>
      </c>
      <c r="F200" s="30">
        <v>31289</v>
      </c>
      <c r="G200" s="31" t="s">
        <v>69</v>
      </c>
      <c r="H200" s="26">
        <v>5000</v>
      </c>
      <c r="I200" s="25"/>
      <c r="J200" s="21">
        <f aca="true" t="shared" si="5" ref="J200:J263">SUM(J199-H200)</f>
        <v>1279481.8000000014</v>
      </c>
      <c r="K200" s="8"/>
      <c r="L200" s="8"/>
      <c r="M200" s="8"/>
      <c r="N200" s="8"/>
    </row>
    <row r="201" spans="1:14" s="3" customFormat="1" ht="58.5" customHeight="1">
      <c r="A201" s="8"/>
      <c r="B201" s="8"/>
      <c r="C201" s="8"/>
      <c r="D201" s="36">
        <f t="shared" si="4"/>
        <v>185</v>
      </c>
      <c r="E201" s="29">
        <v>44550</v>
      </c>
      <c r="F201" s="30">
        <v>31290</v>
      </c>
      <c r="G201" s="31" t="s">
        <v>70</v>
      </c>
      <c r="H201" s="26">
        <v>9000</v>
      </c>
      <c r="I201" s="25"/>
      <c r="J201" s="21">
        <f t="shared" si="5"/>
        <v>1270481.8000000014</v>
      </c>
      <c r="K201" s="8"/>
      <c r="L201" s="8"/>
      <c r="M201" s="8"/>
      <c r="N201" s="8"/>
    </row>
    <row r="202" spans="1:14" s="3" customFormat="1" ht="58.5" customHeight="1">
      <c r="A202" s="8"/>
      <c r="B202" s="8"/>
      <c r="C202" s="8"/>
      <c r="D202" s="36">
        <f t="shared" si="4"/>
        <v>186</v>
      </c>
      <c r="E202" s="29">
        <v>44550</v>
      </c>
      <c r="F202" s="30">
        <v>31291</v>
      </c>
      <c r="G202" s="31" t="s">
        <v>71</v>
      </c>
      <c r="H202" s="26">
        <v>5621</v>
      </c>
      <c r="I202" s="25"/>
      <c r="J202" s="21">
        <f t="shared" si="5"/>
        <v>1264860.8000000014</v>
      </c>
      <c r="K202" s="8"/>
      <c r="L202" s="8"/>
      <c r="M202" s="8"/>
      <c r="N202" s="8"/>
    </row>
    <row r="203" spans="1:14" s="3" customFormat="1" ht="58.5" customHeight="1">
      <c r="A203" s="8"/>
      <c r="B203" s="8"/>
      <c r="C203" s="8"/>
      <c r="D203" s="36">
        <f t="shared" si="4"/>
        <v>187</v>
      </c>
      <c r="E203" s="29">
        <v>44550</v>
      </c>
      <c r="F203" s="30">
        <v>31291</v>
      </c>
      <c r="G203" s="31" t="s">
        <v>72</v>
      </c>
      <c r="H203" s="26">
        <v>235216</v>
      </c>
      <c r="I203" s="25"/>
      <c r="J203" s="21">
        <f t="shared" si="5"/>
        <v>1029644.8000000014</v>
      </c>
      <c r="K203" s="8"/>
      <c r="L203" s="8"/>
      <c r="M203" s="8"/>
      <c r="N203" s="8"/>
    </row>
    <row r="204" spans="1:14" s="3" customFormat="1" ht="58.5" customHeight="1">
      <c r="A204" s="8"/>
      <c r="B204" s="8"/>
      <c r="C204" s="8"/>
      <c r="D204" s="36">
        <f t="shared" si="4"/>
        <v>188</v>
      </c>
      <c r="E204" s="29">
        <v>44550</v>
      </c>
      <c r="F204" s="30">
        <v>31293</v>
      </c>
      <c r="G204" s="31" t="s">
        <v>73</v>
      </c>
      <c r="H204" s="26">
        <v>8000</v>
      </c>
      <c r="I204" s="25"/>
      <c r="J204" s="21">
        <f t="shared" si="5"/>
        <v>1021644.8000000014</v>
      </c>
      <c r="K204" s="8"/>
      <c r="L204" s="8"/>
      <c r="M204" s="8"/>
      <c r="N204" s="8"/>
    </row>
    <row r="205" spans="1:14" s="3" customFormat="1" ht="58.5" customHeight="1">
      <c r="A205" s="8"/>
      <c r="B205" s="8"/>
      <c r="C205" s="8"/>
      <c r="D205" s="36">
        <f t="shared" si="4"/>
        <v>189</v>
      </c>
      <c r="E205" s="29">
        <v>44550</v>
      </c>
      <c r="F205" s="30">
        <v>31294</v>
      </c>
      <c r="G205" s="31" t="s">
        <v>73</v>
      </c>
      <c r="H205" s="26">
        <v>8000</v>
      </c>
      <c r="I205" s="25"/>
      <c r="J205" s="21">
        <f t="shared" si="5"/>
        <v>1013644.8000000014</v>
      </c>
      <c r="K205" s="8"/>
      <c r="L205" s="8"/>
      <c r="M205" s="8"/>
      <c r="N205" s="8"/>
    </row>
    <row r="206" spans="1:14" s="3" customFormat="1" ht="58.5" customHeight="1">
      <c r="A206" s="8"/>
      <c r="B206" s="8"/>
      <c r="C206" s="8"/>
      <c r="D206" s="36">
        <f t="shared" si="4"/>
        <v>190</v>
      </c>
      <c r="E206" s="29">
        <v>44550</v>
      </c>
      <c r="F206" s="30">
        <v>31295</v>
      </c>
      <c r="G206" s="31" t="s">
        <v>73</v>
      </c>
      <c r="H206" s="26">
        <v>10000</v>
      </c>
      <c r="I206" s="25"/>
      <c r="J206" s="21">
        <f t="shared" si="5"/>
        <v>1003644.8000000014</v>
      </c>
      <c r="K206" s="8"/>
      <c r="L206" s="8"/>
      <c r="M206" s="8"/>
      <c r="N206" s="8"/>
    </row>
    <row r="207" spans="1:14" s="3" customFormat="1" ht="58.5" customHeight="1">
      <c r="A207" s="8"/>
      <c r="B207" s="8"/>
      <c r="C207" s="8"/>
      <c r="D207" s="36">
        <f t="shared" si="4"/>
        <v>191</v>
      </c>
      <c r="E207" s="29">
        <v>44550</v>
      </c>
      <c r="F207" s="30">
        <v>31296</v>
      </c>
      <c r="G207" s="31" t="s">
        <v>73</v>
      </c>
      <c r="H207" s="26">
        <v>7300</v>
      </c>
      <c r="I207" s="25"/>
      <c r="J207" s="21">
        <f t="shared" si="5"/>
        <v>996344.8000000014</v>
      </c>
      <c r="K207" s="8"/>
      <c r="L207" s="8"/>
      <c r="M207" s="8"/>
      <c r="N207" s="8"/>
    </row>
    <row r="208" spans="1:14" s="3" customFormat="1" ht="58.5" customHeight="1">
      <c r="A208" s="8"/>
      <c r="B208" s="8"/>
      <c r="C208" s="8"/>
      <c r="D208" s="36">
        <f t="shared" si="4"/>
        <v>192</v>
      </c>
      <c r="E208" s="29">
        <v>44550</v>
      </c>
      <c r="F208" s="30">
        <v>31297</v>
      </c>
      <c r="G208" s="31" t="s">
        <v>73</v>
      </c>
      <c r="H208" s="26">
        <v>11000</v>
      </c>
      <c r="I208" s="25"/>
      <c r="J208" s="21">
        <f t="shared" si="5"/>
        <v>985344.8000000014</v>
      </c>
      <c r="K208" s="8"/>
      <c r="L208" s="8"/>
      <c r="M208" s="8"/>
      <c r="N208" s="8"/>
    </row>
    <row r="209" spans="1:14" s="3" customFormat="1" ht="58.5" customHeight="1">
      <c r="A209" s="8"/>
      <c r="B209" s="8"/>
      <c r="C209" s="8"/>
      <c r="D209" s="36">
        <f t="shared" si="4"/>
        <v>193</v>
      </c>
      <c r="E209" s="29">
        <v>44550</v>
      </c>
      <c r="F209" s="30">
        <v>31298</v>
      </c>
      <c r="G209" s="31" t="s">
        <v>73</v>
      </c>
      <c r="H209" s="26">
        <v>16000</v>
      </c>
      <c r="I209" s="25"/>
      <c r="J209" s="21">
        <f t="shared" si="5"/>
        <v>969344.8000000014</v>
      </c>
      <c r="K209" s="8"/>
      <c r="L209" s="8"/>
      <c r="M209" s="8"/>
      <c r="N209" s="8"/>
    </row>
    <row r="210" spans="1:14" s="3" customFormat="1" ht="58.5" customHeight="1">
      <c r="A210" s="8"/>
      <c r="B210" s="8"/>
      <c r="C210" s="8"/>
      <c r="D210" s="36">
        <f t="shared" si="4"/>
        <v>194</v>
      </c>
      <c r="E210" s="29">
        <v>44550</v>
      </c>
      <c r="F210" s="30">
        <v>31299</v>
      </c>
      <c r="G210" s="31" t="s">
        <v>73</v>
      </c>
      <c r="H210" s="26">
        <v>10000</v>
      </c>
      <c r="I210" s="25"/>
      <c r="J210" s="21">
        <f t="shared" si="5"/>
        <v>959344.8000000014</v>
      </c>
      <c r="K210" s="8"/>
      <c r="L210" s="8"/>
      <c r="M210" s="8"/>
      <c r="N210" s="8"/>
    </row>
    <row r="211" spans="1:14" s="3" customFormat="1" ht="58.5" customHeight="1">
      <c r="A211" s="8"/>
      <c r="B211" s="8"/>
      <c r="C211" s="8"/>
      <c r="D211" s="36">
        <f aca="true" t="shared" si="6" ref="D211:D274">D210+1</f>
        <v>195</v>
      </c>
      <c r="E211" s="29">
        <v>44550</v>
      </c>
      <c r="F211" s="30">
        <v>31300</v>
      </c>
      <c r="G211" s="31" t="s">
        <v>73</v>
      </c>
      <c r="H211" s="26">
        <v>20000</v>
      </c>
      <c r="I211" s="25"/>
      <c r="J211" s="21">
        <f t="shared" si="5"/>
        <v>939344.8000000014</v>
      </c>
      <c r="K211" s="8"/>
      <c r="L211" s="8"/>
      <c r="M211" s="8"/>
      <c r="N211" s="8"/>
    </row>
    <row r="212" spans="1:14" s="3" customFormat="1" ht="58.5" customHeight="1">
      <c r="A212" s="8"/>
      <c r="B212" s="8"/>
      <c r="C212" s="8"/>
      <c r="D212" s="36">
        <f t="shared" si="6"/>
        <v>196</v>
      </c>
      <c r="E212" s="29">
        <v>44550</v>
      </c>
      <c r="F212" s="30">
        <v>31301</v>
      </c>
      <c r="G212" s="31" t="s">
        <v>73</v>
      </c>
      <c r="H212" s="26">
        <v>20000</v>
      </c>
      <c r="I212" s="25"/>
      <c r="J212" s="21">
        <f t="shared" si="5"/>
        <v>919344.8000000014</v>
      </c>
      <c r="K212" s="8"/>
      <c r="L212" s="8"/>
      <c r="M212" s="8"/>
      <c r="N212" s="8"/>
    </row>
    <row r="213" spans="1:14" s="3" customFormat="1" ht="58.5" customHeight="1">
      <c r="A213" s="8"/>
      <c r="B213" s="8"/>
      <c r="C213" s="8"/>
      <c r="D213" s="36">
        <f t="shared" si="6"/>
        <v>197</v>
      </c>
      <c r="E213" s="29">
        <v>44550</v>
      </c>
      <c r="F213" s="30">
        <v>31302</v>
      </c>
      <c r="G213" s="31" t="s">
        <v>73</v>
      </c>
      <c r="H213" s="26">
        <v>13500</v>
      </c>
      <c r="I213" s="25"/>
      <c r="J213" s="21">
        <f t="shared" si="5"/>
        <v>905844.8000000014</v>
      </c>
      <c r="K213" s="8"/>
      <c r="L213" s="8"/>
      <c r="M213" s="8"/>
      <c r="N213" s="8"/>
    </row>
    <row r="214" spans="1:14" s="3" customFormat="1" ht="58.5" customHeight="1">
      <c r="A214" s="8"/>
      <c r="B214" s="8"/>
      <c r="C214" s="8"/>
      <c r="D214" s="36">
        <f t="shared" si="6"/>
        <v>198</v>
      </c>
      <c r="E214" s="29">
        <v>44550</v>
      </c>
      <c r="F214" s="30">
        <v>31303</v>
      </c>
      <c r="G214" s="31" t="s">
        <v>73</v>
      </c>
      <c r="H214" s="26">
        <v>8000</v>
      </c>
      <c r="I214" s="25"/>
      <c r="J214" s="21">
        <f t="shared" si="5"/>
        <v>897844.8000000014</v>
      </c>
      <c r="K214" s="8"/>
      <c r="L214" s="8"/>
      <c r="M214" s="8"/>
      <c r="N214" s="8"/>
    </row>
    <row r="215" spans="1:14" s="3" customFormat="1" ht="58.5" customHeight="1">
      <c r="A215" s="8"/>
      <c r="B215" s="8"/>
      <c r="C215" s="8"/>
      <c r="D215" s="36">
        <f t="shared" si="6"/>
        <v>199</v>
      </c>
      <c r="E215" s="29">
        <v>44550</v>
      </c>
      <c r="F215" s="30">
        <v>31304</v>
      </c>
      <c r="G215" s="31" t="s">
        <v>73</v>
      </c>
      <c r="H215" s="26">
        <v>14000</v>
      </c>
      <c r="I215" s="25"/>
      <c r="J215" s="21">
        <f t="shared" si="5"/>
        <v>883844.8000000014</v>
      </c>
      <c r="K215" s="8"/>
      <c r="L215" s="8"/>
      <c r="M215" s="8"/>
      <c r="N215" s="8"/>
    </row>
    <row r="216" spans="1:14" s="3" customFormat="1" ht="58.5" customHeight="1">
      <c r="A216" s="8"/>
      <c r="B216" s="8"/>
      <c r="C216" s="8"/>
      <c r="D216" s="36">
        <f t="shared" si="6"/>
        <v>200</v>
      </c>
      <c r="E216" s="29">
        <v>44550</v>
      </c>
      <c r="F216" s="30">
        <v>31305</v>
      </c>
      <c r="G216" s="31" t="s">
        <v>73</v>
      </c>
      <c r="H216" s="26">
        <v>7300</v>
      </c>
      <c r="I216" s="25"/>
      <c r="J216" s="21">
        <f t="shared" si="5"/>
        <v>876544.8000000014</v>
      </c>
      <c r="K216" s="8"/>
      <c r="L216" s="8"/>
      <c r="M216" s="8"/>
      <c r="N216" s="8"/>
    </row>
    <row r="217" spans="1:14" s="3" customFormat="1" ht="58.5" customHeight="1">
      <c r="A217" s="8"/>
      <c r="B217" s="8"/>
      <c r="C217" s="8"/>
      <c r="D217" s="36">
        <f t="shared" si="6"/>
        <v>201</v>
      </c>
      <c r="E217" s="29">
        <v>44550</v>
      </c>
      <c r="F217" s="30">
        <v>31306</v>
      </c>
      <c r="G217" s="31" t="s">
        <v>73</v>
      </c>
      <c r="H217" s="26">
        <v>10000</v>
      </c>
      <c r="I217" s="25"/>
      <c r="J217" s="21">
        <f t="shared" si="5"/>
        <v>866544.8000000014</v>
      </c>
      <c r="K217" s="8"/>
      <c r="L217" s="8"/>
      <c r="M217" s="8"/>
      <c r="N217" s="8"/>
    </row>
    <row r="218" spans="1:14" s="3" customFormat="1" ht="58.5" customHeight="1">
      <c r="A218" s="8"/>
      <c r="B218" s="8"/>
      <c r="C218" s="8"/>
      <c r="D218" s="36">
        <f t="shared" si="6"/>
        <v>202</v>
      </c>
      <c r="E218" s="29">
        <v>44550</v>
      </c>
      <c r="F218" s="30">
        <v>31307</v>
      </c>
      <c r="G218" s="31" t="s">
        <v>73</v>
      </c>
      <c r="H218" s="26">
        <v>20000</v>
      </c>
      <c r="I218" s="25"/>
      <c r="J218" s="21">
        <f t="shared" si="5"/>
        <v>846544.8000000014</v>
      </c>
      <c r="K218" s="8"/>
      <c r="L218" s="8"/>
      <c r="M218" s="8"/>
      <c r="N218" s="8"/>
    </row>
    <row r="219" spans="1:14" s="3" customFormat="1" ht="45.75" customHeight="1">
      <c r="A219" s="8"/>
      <c r="B219" s="8"/>
      <c r="C219" s="8"/>
      <c r="D219" s="36">
        <f t="shared" si="6"/>
        <v>203</v>
      </c>
      <c r="E219" s="29">
        <v>44550</v>
      </c>
      <c r="F219" s="30">
        <v>31308</v>
      </c>
      <c r="G219" s="31" t="s">
        <v>73</v>
      </c>
      <c r="H219" s="26">
        <v>37000</v>
      </c>
      <c r="I219" s="26"/>
      <c r="J219" s="21">
        <f t="shared" si="5"/>
        <v>809544.8000000014</v>
      </c>
      <c r="K219" s="8"/>
      <c r="L219" s="8"/>
      <c r="M219" s="8"/>
      <c r="N219" s="8"/>
    </row>
    <row r="220" spans="1:14" s="3" customFormat="1" ht="45.75" customHeight="1">
      <c r="A220" s="8"/>
      <c r="B220" s="8"/>
      <c r="C220" s="8"/>
      <c r="D220" s="36">
        <f t="shared" si="6"/>
        <v>204</v>
      </c>
      <c r="E220" s="29">
        <v>44550</v>
      </c>
      <c r="F220" s="30">
        <v>31309</v>
      </c>
      <c r="G220" s="31" t="s">
        <v>73</v>
      </c>
      <c r="H220" s="26">
        <v>20000</v>
      </c>
      <c r="I220" s="26"/>
      <c r="J220" s="21">
        <f t="shared" si="5"/>
        <v>789544.8000000014</v>
      </c>
      <c r="K220" s="8"/>
      <c r="L220" s="8"/>
      <c r="M220" s="8"/>
      <c r="N220" s="8"/>
    </row>
    <row r="221" spans="1:14" s="3" customFormat="1" ht="45.75" customHeight="1">
      <c r="A221" s="8"/>
      <c r="B221" s="8"/>
      <c r="C221" s="8"/>
      <c r="D221" s="36">
        <f t="shared" si="6"/>
        <v>205</v>
      </c>
      <c r="E221" s="29">
        <v>44550</v>
      </c>
      <c r="F221" s="30">
        <v>31310</v>
      </c>
      <c r="G221" s="31" t="s">
        <v>73</v>
      </c>
      <c r="H221" s="26">
        <v>16500</v>
      </c>
      <c r="I221" s="26"/>
      <c r="J221" s="21">
        <f t="shared" si="5"/>
        <v>773044.8000000014</v>
      </c>
      <c r="K221" s="8"/>
      <c r="L221" s="8"/>
      <c r="M221" s="8"/>
      <c r="N221" s="8"/>
    </row>
    <row r="222" spans="1:14" s="3" customFormat="1" ht="45.75" customHeight="1">
      <c r="A222" s="8"/>
      <c r="B222" s="8"/>
      <c r="C222" s="8"/>
      <c r="D222" s="36">
        <f t="shared" si="6"/>
        <v>206</v>
      </c>
      <c r="E222" s="29">
        <v>44550</v>
      </c>
      <c r="F222" s="30">
        <v>31311</v>
      </c>
      <c r="G222" s="31" t="s">
        <v>73</v>
      </c>
      <c r="H222" s="26">
        <v>8000</v>
      </c>
      <c r="I222" s="26"/>
      <c r="J222" s="21">
        <f t="shared" si="5"/>
        <v>765044.8000000014</v>
      </c>
      <c r="K222" s="8"/>
      <c r="L222" s="8"/>
      <c r="M222" s="8"/>
      <c r="N222" s="8"/>
    </row>
    <row r="223" spans="1:14" s="3" customFormat="1" ht="45.75" customHeight="1">
      <c r="A223" s="8"/>
      <c r="B223" s="8"/>
      <c r="C223" s="8"/>
      <c r="D223" s="36">
        <f t="shared" si="6"/>
        <v>207</v>
      </c>
      <c r="E223" s="29">
        <v>44550</v>
      </c>
      <c r="F223" s="30">
        <v>31312</v>
      </c>
      <c r="G223" s="31" t="s">
        <v>73</v>
      </c>
      <c r="H223" s="26">
        <v>20000</v>
      </c>
      <c r="I223" s="20"/>
      <c r="J223" s="21">
        <f t="shared" si="5"/>
        <v>745044.8000000014</v>
      </c>
      <c r="K223" s="8"/>
      <c r="L223" s="8"/>
      <c r="M223" s="8"/>
      <c r="N223" s="8"/>
    </row>
    <row r="224" spans="1:14" s="3" customFormat="1" ht="45.75" customHeight="1">
      <c r="A224" s="8"/>
      <c r="B224" s="8"/>
      <c r="C224" s="8"/>
      <c r="D224" s="36">
        <f t="shared" si="6"/>
        <v>208</v>
      </c>
      <c r="E224" s="29">
        <v>44551</v>
      </c>
      <c r="F224" s="30">
        <v>31313</v>
      </c>
      <c r="G224" s="32" t="s">
        <v>22</v>
      </c>
      <c r="H224" s="26">
        <v>0</v>
      </c>
      <c r="I224" s="28"/>
      <c r="J224" s="21">
        <f t="shared" si="5"/>
        <v>745044.8000000014</v>
      </c>
      <c r="K224" s="8"/>
      <c r="L224" s="8"/>
      <c r="M224" s="8"/>
      <c r="N224" s="8"/>
    </row>
    <row r="225" spans="1:14" s="3" customFormat="1" ht="45.75" customHeight="1">
      <c r="A225" s="8"/>
      <c r="B225" s="8"/>
      <c r="C225" s="8"/>
      <c r="D225" s="36">
        <f t="shared" si="6"/>
        <v>209</v>
      </c>
      <c r="E225" s="29">
        <v>44550</v>
      </c>
      <c r="F225" s="30">
        <v>31314</v>
      </c>
      <c r="G225" s="31" t="s">
        <v>73</v>
      </c>
      <c r="H225" s="26">
        <v>8300</v>
      </c>
      <c r="I225" s="20"/>
      <c r="J225" s="21">
        <f t="shared" si="5"/>
        <v>736744.8000000014</v>
      </c>
      <c r="K225" s="8"/>
      <c r="L225" s="8"/>
      <c r="M225" s="8"/>
      <c r="N225" s="8"/>
    </row>
    <row r="226" spans="1:14" s="3" customFormat="1" ht="45.75" customHeight="1">
      <c r="A226" s="8"/>
      <c r="B226" s="8"/>
      <c r="C226" s="8"/>
      <c r="D226" s="36">
        <f t="shared" si="6"/>
        <v>210</v>
      </c>
      <c r="E226" s="29">
        <v>44550</v>
      </c>
      <c r="F226" s="30">
        <v>31315</v>
      </c>
      <c r="G226" s="31" t="s">
        <v>73</v>
      </c>
      <c r="H226" s="26">
        <v>16500</v>
      </c>
      <c r="I226" s="20"/>
      <c r="J226" s="21">
        <f t="shared" si="5"/>
        <v>720244.8000000014</v>
      </c>
      <c r="K226" s="8"/>
      <c r="L226" s="8"/>
      <c r="M226" s="8"/>
      <c r="N226" s="8"/>
    </row>
    <row r="227" spans="1:14" s="3" customFormat="1" ht="45.75" customHeight="1">
      <c r="A227" s="8"/>
      <c r="B227" s="8"/>
      <c r="C227" s="8"/>
      <c r="D227" s="36">
        <f t="shared" si="6"/>
        <v>211</v>
      </c>
      <c r="E227" s="29">
        <v>44550</v>
      </c>
      <c r="F227" s="30">
        <v>31316</v>
      </c>
      <c r="G227" s="31" t="s">
        <v>73</v>
      </c>
      <c r="H227" s="26">
        <v>15000</v>
      </c>
      <c r="I227" s="20"/>
      <c r="J227" s="21">
        <f t="shared" si="5"/>
        <v>705244.8000000014</v>
      </c>
      <c r="K227" s="8"/>
      <c r="L227" s="8"/>
      <c r="M227" s="8"/>
      <c r="N227" s="8"/>
    </row>
    <row r="228" spans="1:14" s="3" customFormat="1" ht="45.75" customHeight="1">
      <c r="A228" s="8"/>
      <c r="B228" s="8"/>
      <c r="C228" s="8"/>
      <c r="D228" s="36">
        <f t="shared" si="6"/>
        <v>212</v>
      </c>
      <c r="E228" s="29">
        <v>44550</v>
      </c>
      <c r="F228" s="30">
        <v>31317</v>
      </c>
      <c r="G228" s="31" t="s">
        <v>73</v>
      </c>
      <c r="H228" s="26">
        <v>16500</v>
      </c>
      <c r="I228" s="20"/>
      <c r="J228" s="21">
        <f t="shared" si="5"/>
        <v>688744.8000000014</v>
      </c>
      <c r="K228" s="8"/>
      <c r="L228" s="8"/>
      <c r="M228" s="8"/>
      <c r="N228" s="8"/>
    </row>
    <row r="229" spans="1:14" s="3" customFormat="1" ht="45.75" customHeight="1">
      <c r="A229" s="8"/>
      <c r="B229" s="8"/>
      <c r="C229" s="8"/>
      <c r="D229" s="36">
        <f t="shared" si="6"/>
        <v>213</v>
      </c>
      <c r="E229" s="29">
        <v>44550</v>
      </c>
      <c r="F229" s="30">
        <v>31318</v>
      </c>
      <c r="G229" s="31" t="s">
        <v>73</v>
      </c>
      <c r="H229" s="26">
        <v>20000</v>
      </c>
      <c r="I229" s="20"/>
      <c r="J229" s="21">
        <f t="shared" si="5"/>
        <v>668744.8000000014</v>
      </c>
      <c r="K229" s="8"/>
      <c r="L229" s="8"/>
      <c r="M229" s="8"/>
      <c r="N229" s="8"/>
    </row>
    <row r="230" spans="1:14" s="3" customFormat="1" ht="45.75" customHeight="1">
      <c r="A230" s="8"/>
      <c r="B230" s="8"/>
      <c r="C230" s="8"/>
      <c r="D230" s="36">
        <f t="shared" si="6"/>
        <v>214</v>
      </c>
      <c r="E230" s="29">
        <v>44550</v>
      </c>
      <c r="F230" s="30">
        <v>31319</v>
      </c>
      <c r="G230" s="31" t="s">
        <v>73</v>
      </c>
      <c r="H230" s="26">
        <v>12000</v>
      </c>
      <c r="I230" s="20"/>
      <c r="J230" s="21">
        <f t="shared" si="5"/>
        <v>656744.8000000014</v>
      </c>
      <c r="K230" s="8"/>
      <c r="L230" s="8"/>
      <c r="M230" s="8"/>
      <c r="N230" s="8"/>
    </row>
    <row r="231" spans="1:14" s="3" customFormat="1" ht="45.75" customHeight="1">
      <c r="A231" s="8"/>
      <c r="B231" s="8"/>
      <c r="C231" s="8"/>
      <c r="D231" s="36">
        <f t="shared" si="6"/>
        <v>215</v>
      </c>
      <c r="E231" s="29">
        <v>44550</v>
      </c>
      <c r="F231" s="30">
        <v>31320</v>
      </c>
      <c r="G231" s="31" t="s">
        <v>73</v>
      </c>
      <c r="H231" s="26">
        <v>10000</v>
      </c>
      <c r="I231" s="20"/>
      <c r="J231" s="21">
        <f t="shared" si="5"/>
        <v>646744.8000000014</v>
      </c>
      <c r="K231" s="8"/>
      <c r="L231" s="8"/>
      <c r="M231" s="8"/>
      <c r="N231" s="8"/>
    </row>
    <row r="232" spans="1:14" s="3" customFormat="1" ht="45.75" customHeight="1">
      <c r="A232" s="8"/>
      <c r="B232" s="8"/>
      <c r="C232" s="8"/>
      <c r="D232" s="36">
        <f t="shared" si="6"/>
        <v>216</v>
      </c>
      <c r="E232" s="29">
        <v>44550</v>
      </c>
      <c r="F232" s="30">
        <v>31321</v>
      </c>
      <c r="G232" s="31" t="s">
        <v>73</v>
      </c>
      <c r="H232" s="26">
        <v>11000</v>
      </c>
      <c r="I232" s="20"/>
      <c r="J232" s="21">
        <f t="shared" si="5"/>
        <v>635744.8000000014</v>
      </c>
      <c r="K232" s="8"/>
      <c r="L232" s="8"/>
      <c r="M232" s="8"/>
      <c r="N232" s="8"/>
    </row>
    <row r="233" spans="1:14" s="3" customFormat="1" ht="45.75" customHeight="1">
      <c r="A233" s="8"/>
      <c r="B233" s="8"/>
      <c r="C233" s="8"/>
      <c r="D233" s="36">
        <f t="shared" si="6"/>
        <v>217</v>
      </c>
      <c r="E233" s="29">
        <v>44550</v>
      </c>
      <c r="F233" s="30">
        <v>31322</v>
      </c>
      <c r="G233" s="31" t="s">
        <v>73</v>
      </c>
      <c r="H233" s="26">
        <v>12000</v>
      </c>
      <c r="I233" s="20"/>
      <c r="J233" s="21">
        <f t="shared" si="5"/>
        <v>623744.8000000014</v>
      </c>
      <c r="K233" s="8"/>
      <c r="L233" s="8"/>
      <c r="M233" s="8"/>
      <c r="N233" s="8"/>
    </row>
    <row r="234" spans="1:14" s="3" customFormat="1" ht="45.75" customHeight="1">
      <c r="A234" s="8"/>
      <c r="B234" s="8"/>
      <c r="C234" s="8"/>
      <c r="D234" s="36">
        <f t="shared" si="6"/>
        <v>218</v>
      </c>
      <c r="E234" s="29">
        <v>44550</v>
      </c>
      <c r="F234" s="30">
        <v>31323</v>
      </c>
      <c r="G234" s="31" t="s">
        <v>73</v>
      </c>
      <c r="H234" s="26">
        <v>16500</v>
      </c>
      <c r="I234" s="20"/>
      <c r="J234" s="21">
        <f t="shared" si="5"/>
        <v>607244.8000000014</v>
      </c>
      <c r="K234" s="8"/>
      <c r="L234" s="8"/>
      <c r="M234" s="8"/>
      <c r="N234" s="8"/>
    </row>
    <row r="235" spans="1:14" s="3" customFormat="1" ht="45.75" customHeight="1">
      <c r="A235" s="8"/>
      <c r="B235" s="8"/>
      <c r="C235" s="8"/>
      <c r="D235" s="36">
        <f t="shared" si="6"/>
        <v>219</v>
      </c>
      <c r="E235" s="29">
        <v>44550</v>
      </c>
      <c r="F235" s="30">
        <v>31324</v>
      </c>
      <c r="G235" s="31" t="s">
        <v>73</v>
      </c>
      <c r="H235" s="26">
        <v>9500</v>
      </c>
      <c r="I235" s="20"/>
      <c r="J235" s="21">
        <f t="shared" si="5"/>
        <v>597744.8000000014</v>
      </c>
      <c r="K235" s="8"/>
      <c r="L235" s="8"/>
      <c r="M235" s="8"/>
      <c r="N235" s="8"/>
    </row>
    <row r="236" spans="1:14" s="3" customFormat="1" ht="45.75" customHeight="1">
      <c r="A236" s="8"/>
      <c r="B236" s="8"/>
      <c r="C236" s="8"/>
      <c r="D236" s="36">
        <f t="shared" si="6"/>
        <v>220</v>
      </c>
      <c r="E236" s="29">
        <v>44550</v>
      </c>
      <c r="F236" s="30">
        <v>31325</v>
      </c>
      <c r="G236" s="31" t="s">
        <v>73</v>
      </c>
      <c r="H236" s="26">
        <v>10500</v>
      </c>
      <c r="I236" s="20"/>
      <c r="J236" s="21">
        <f t="shared" si="5"/>
        <v>587244.8000000014</v>
      </c>
      <c r="K236" s="8"/>
      <c r="L236" s="8"/>
      <c r="M236" s="8"/>
      <c r="N236" s="8"/>
    </row>
    <row r="237" spans="1:14" s="3" customFormat="1" ht="45.75" customHeight="1">
      <c r="A237" s="8"/>
      <c r="B237" s="8"/>
      <c r="C237" s="8"/>
      <c r="D237" s="36">
        <f t="shared" si="6"/>
        <v>221</v>
      </c>
      <c r="E237" s="29">
        <v>44550</v>
      </c>
      <c r="F237" s="30">
        <v>31326</v>
      </c>
      <c r="G237" s="31" t="s">
        <v>73</v>
      </c>
      <c r="H237" s="26">
        <v>11000</v>
      </c>
      <c r="I237" s="20"/>
      <c r="J237" s="21">
        <f t="shared" si="5"/>
        <v>576244.8000000014</v>
      </c>
      <c r="K237" s="8"/>
      <c r="L237" s="8"/>
      <c r="M237" s="8"/>
      <c r="N237" s="8"/>
    </row>
    <row r="238" spans="1:14" s="3" customFormat="1" ht="45.75" customHeight="1">
      <c r="A238" s="8"/>
      <c r="B238" s="8"/>
      <c r="C238" s="8"/>
      <c r="D238" s="36">
        <f t="shared" si="6"/>
        <v>222</v>
      </c>
      <c r="E238" s="29">
        <v>44550</v>
      </c>
      <c r="F238" s="30">
        <v>31327</v>
      </c>
      <c r="G238" s="31" t="s">
        <v>73</v>
      </c>
      <c r="H238" s="26">
        <v>10000</v>
      </c>
      <c r="I238" s="20"/>
      <c r="J238" s="21">
        <f t="shared" si="5"/>
        <v>566244.8000000014</v>
      </c>
      <c r="K238" s="8"/>
      <c r="L238" s="8"/>
      <c r="M238" s="8"/>
      <c r="N238" s="8"/>
    </row>
    <row r="239" spans="1:14" s="3" customFormat="1" ht="45.75" customHeight="1">
      <c r="A239" s="8"/>
      <c r="B239" s="8"/>
      <c r="C239" s="8"/>
      <c r="D239" s="36">
        <f t="shared" si="6"/>
        <v>223</v>
      </c>
      <c r="E239" s="29">
        <v>44550</v>
      </c>
      <c r="F239" s="30">
        <v>31328</v>
      </c>
      <c r="G239" s="31" t="s">
        <v>73</v>
      </c>
      <c r="H239" s="26">
        <v>14300</v>
      </c>
      <c r="I239" s="20"/>
      <c r="J239" s="21">
        <f t="shared" si="5"/>
        <v>551944.8000000014</v>
      </c>
      <c r="K239" s="8"/>
      <c r="L239" s="8"/>
      <c r="M239" s="8"/>
      <c r="N239" s="8"/>
    </row>
    <row r="240" spans="1:14" s="3" customFormat="1" ht="45.75" customHeight="1">
      <c r="A240" s="8"/>
      <c r="B240" s="8"/>
      <c r="C240" s="8"/>
      <c r="D240" s="36">
        <f t="shared" si="6"/>
        <v>224</v>
      </c>
      <c r="E240" s="29">
        <v>44550</v>
      </c>
      <c r="F240" s="30">
        <v>31329</v>
      </c>
      <c r="G240" s="31" t="s">
        <v>73</v>
      </c>
      <c r="H240" s="26">
        <v>8000</v>
      </c>
      <c r="I240" s="20"/>
      <c r="J240" s="21">
        <f t="shared" si="5"/>
        <v>543944.8000000014</v>
      </c>
      <c r="K240" s="8"/>
      <c r="L240" s="8"/>
      <c r="M240" s="8"/>
      <c r="N240" s="8"/>
    </row>
    <row r="241" spans="1:14" s="3" customFormat="1" ht="45.75" customHeight="1">
      <c r="A241" s="8"/>
      <c r="B241" s="8"/>
      <c r="C241" s="8"/>
      <c r="D241" s="36">
        <f t="shared" si="6"/>
        <v>225</v>
      </c>
      <c r="E241" s="29">
        <v>44550</v>
      </c>
      <c r="F241" s="30">
        <v>31330</v>
      </c>
      <c r="G241" s="31" t="s">
        <v>73</v>
      </c>
      <c r="H241" s="26">
        <v>14300</v>
      </c>
      <c r="I241" s="20"/>
      <c r="J241" s="21">
        <f t="shared" si="5"/>
        <v>529644.8000000014</v>
      </c>
      <c r="K241" s="8"/>
      <c r="L241" s="8"/>
      <c r="M241" s="8"/>
      <c r="N241" s="8"/>
    </row>
    <row r="242" spans="1:14" s="3" customFormat="1" ht="45.75" customHeight="1">
      <c r="A242" s="8"/>
      <c r="B242" s="8"/>
      <c r="C242" s="8"/>
      <c r="D242" s="36">
        <f t="shared" si="6"/>
        <v>226</v>
      </c>
      <c r="E242" s="29">
        <v>44550</v>
      </c>
      <c r="F242" s="30">
        <v>31331</v>
      </c>
      <c r="G242" s="31" t="s">
        <v>73</v>
      </c>
      <c r="H242" s="26">
        <v>13000</v>
      </c>
      <c r="I242" s="20"/>
      <c r="J242" s="21">
        <f t="shared" si="5"/>
        <v>516644.80000000144</v>
      </c>
      <c r="K242" s="8"/>
      <c r="L242" s="8"/>
      <c r="M242" s="8"/>
      <c r="N242" s="8"/>
    </row>
    <row r="243" spans="1:14" s="3" customFormat="1" ht="45.75" customHeight="1">
      <c r="A243" s="8"/>
      <c r="B243" s="8"/>
      <c r="C243" s="8"/>
      <c r="D243" s="36">
        <f t="shared" si="6"/>
        <v>227</v>
      </c>
      <c r="E243" s="29">
        <v>44550</v>
      </c>
      <c r="F243" s="30">
        <v>31332</v>
      </c>
      <c r="G243" s="31" t="s">
        <v>73</v>
      </c>
      <c r="H243" s="26">
        <v>8000</v>
      </c>
      <c r="I243" s="20"/>
      <c r="J243" s="21">
        <f t="shared" si="5"/>
        <v>508644.80000000144</v>
      </c>
      <c r="K243" s="8"/>
      <c r="L243" s="8"/>
      <c r="M243" s="8"/>
      <c r="N243" s="8"/>
    </row>
    <row r="244" spans="1:14" s="3" customFormat="1" ht="45.75" customHeight="1">
      <c r="A244" s="8"/>
      <c r="B244" s="8"/>
      <c r="C244" s="8"/>
      <c r="D244" s="36">
        <f t="shared" si="6"/>
        <v>228</v>
      </c>
      <c r="E244" s="29">
        <v>44550</v>
      </c>
      <c r="F244" s="30">
        <v>31333</v>
      </c>
      <c r="G244" s="31" t="s">
        <v>73</v>
      </c>
      <c r="H244" s="26">
        <v>15000</v>
      </c>
      <c r="I244" s="20"/>
      <c r="J244" s="21">
        <f t="shared" si="5"/>
        <v>493644.80000000144</v>
      </c>
      <c r="K244" s="8"/>
      <c r="L244" s="8"/>
      <c r="M244" s="8"/>
      <c r="N244" s="8"/>
    </row>
    <row r="245" spans="1:14" s="3" customFormat="1" ht="45.75" customHeight="1">
      <c r="A245" s="8"/>
      <c r="B245" s="8"/>
      <c r="C245" s="8"/>
      <c r="D245" s="36">
        <f t="shared" si="6"/>
        <v>229</v>
      </c>
      <c r="E245" s="29">
        <v>44550</v>
      </c>
      <c r="F245" s="30">
        <v>31334</v>
      </c>
      <c r="G245" s="31" t="s">
        <v>74</v>
      </c>
      <c r="H245" s="26">
        <v>10000</v>
      </c>
      <c r="I245" s="20"/>
      <c r="J245" s="21">
        <f t="shared" si="5"/>
        <v>483644.80000000144</v>
      </c>
      <c r="K245" s="8"/>
      <c r="L245" s="8"/>
      <c r="M245" s="8"/>
      <c r="N245" s="8"/>
    </row>
    <row r="246" spans="1:14" s="3" customFormat="1" ht="45.75" customHeight="1">
      <c r="A246" s="8"/>
      <c r="B246" s="8"/>
      <c r="C246" s="8"/>
      <c r="D246" s="36">
        <f t="shared" si="6"/>
        <v>230</v>
      </c>
      <c r="E246" s="29">
        <v>44550</v>
      </c>
      <c r="F246" s="30">
        <v>31335</v>
      </c>
      <c r="G246" s="31" t="s">
        <v>74</v>
      </c>
      <c r="H246" s="26">
        <v>30000</v>
      </c>
      <c r="I246" s="20"/>
      <c r="J246" s="21">
        <f t="shared" si="5"/>
        <v>453644.80000000144</v>
      </c>
      <c r="K246" s="8"/>
      <c r="L246" s="8"/>
      <c r="M246" s="8"/>
      <c r="N246" s="8"/>
    </row>
    <row r="247" spans="1:14" s="3" customFormat="1" ht="45.75" customHeight="1">
      <c r="A247" s="8"/>
      <c r="B247" s="8"/>
      <c r="C247" s="8"/>
      <c r="D247" s="36">
        <f t="shared" si="6"/>
        <v>231</v>
      </c>
      <c r="E247" s="29">
        <v>44550</v>
      </c>
      <c r="F247" s="30">
        <v>31336</v>
      </c>
      <c r="G247" s="31" t="s">
        <v>74</v>
      </c>
      <c r="H247" s="26">
        <v>20000</v>
      </c>
      <c r="I247" s="20"/>
      <c r="J247" s="21">
        <f t="shared" si="5"/>
        <v>433644.80000000144</v>
      </c>
      <c r="K247" s="8"/>
      <c r="L247" s="8"/>
      <c r="M247" s="8"/>
      <c r="N247" s="8"/>
    </row>
    <row r="248" spans="1:14" s="3" customFormat="1" ht="45.75" customHeight="1">
      <c r="A248" s="8"/>
      <c r="B248" s="8"/>
      <c r="C248" s="8"/>
      <c r="D248" s="36">
        <f t="shared" si="6"/>
        <v>232</v>
      </c>
      <c r="E248" s="29">
        <v>44550</v>
      </c>
      <c r="F248" s="30">
        <v>31337</v>
      </c>
      <c r="G248" s="31" t="s">
        <v>74</v>
      </c>
      <c r="H248" s="26">
        <v>30000</v>
      </c>
      <c r="I248" s="20"/>
      <c r="J248" s="21">
        <f t="shared" si="5"/>
        <v>403644.80000000144</v>
      </c>
      <c r="K248" s="8"/>
      <c r="L248" s="8"/>
      <c r="M248" s="8"/>
      <c r="N248" s="8"/>
    </row>
    <row r="249" spans="1:14" s="3" customFormat="1" ht="45.75" customHeight="1">
      <c r="A249" s="8"/>
      <c r="B249" s="8"/>
      <c r="C249" s="8"/>
      <c r="D249" s="36">
        <f t="shared" si="6"/>
        <v>233</v>
      </c>
      <c r="E249" s="29">
        <v>44550</v>
      </c>
      <c r="F249" s="30">
        <v>31338</v>
      </c>
      <c r="G249" s="31" t="s">
        <v>74</v>
      </c>
      <c r="H249" s="26">
        <v>14300</v>
      </c>
      <c r="I249" s="20"/>
      <c r="J249" s="21">
        <f t="shared" si="5"/>
        <v>389344.80000000144</v>
      </c>
      <c r="K249" s="8"/>
      <c r="L249" s="8"/>
      <c r="M249" s="8"/>
      <c r="N249" s="8"/>
    </row>
    <row r="250" spans="1:14" s="3" customFormat="1" ht="45.75" customHeight="1">
      <c r="A250" s="8"/>
      <c r="B250" s="8"/>
      <c r="C250" s="8"/>
      <c r="D250" s="36">
        <f t="shared" si="6"/>
        <v>234</v>
      </c>
      <c r="E250" s="29">
        <v>44550</v>
      </c>
      <c r="F250" s="30">
        <v>31339</v>
      </c>
      <c r="G250" s="31" t="s">
        <v>74</v>
      </c>
      <c r="H250" s="26">
        <v>15000</v>
      </c>
      <c r="I250" s="20"/>
      <c r="J250" s="21">
        <f t="shared" si="5"/>
        <v>374344.80000000144</v>
      </c>
      <c r="K250" s="8"/>
      <c r="L250" s="8"/>
      <c r="M250" s="8"/>
      <c r="N250" s="8"/>
    </row>
    <row r="251" spans="1:14" s="3" customFormat="1" ht="45.75" customHeight="1">
      <c r="A251" s="8"/>
      <c r="B251" s="8"/>
      <c r="C251" s="8"/>
      <c r="D251" s="36">
        <f t="shared" si="6"/>
        <v>235</v>
      </c>
      <c r="E251" s="29">
        <v>44550</v>
      </c>
      <c r="F251" s="30">
        <v>31340</v>
      </c>
      <c r="G251" s="31" t="s">
        <v>74</v>
      </c>
      <c r="H251" s="26">
        <v>30000</v>
      </c>
      <c r="I251" s="20"/>
      <c r="J251" s="21">
        <f t="shared" si="5"/>
        <v>344344.80000000144</v>
      </c>
      <c r="K251" s="8"/>
      <c r="L251" s="8"/>
      <c r="M251" s="8"/>
      <c r="N251" s="8"/>
    </row>
    <row r="252" spans="1:14" s="3" customFormat="1" ht="45.75" customHeight="1">
      <c r="A252" s="8"/>
      <c r="B252" s="8"/>
      <c r="C252" s="8"/>
      <c r="D252" s="36">
        <f t="shared" si="6"/>
        <v>236</v>
      </c>
      <c r="E252" s="29">
        <v>44550</v>
      </c>
      <c r="F252" s="30">
        <v>31341</v>
      </c>
      <c r="G252" s="31" t="s">
        <v>74</v>
      </c>
      <c r="H252" s="26">
        <v>14000</v>
      </c>
      <c r="I252" s="20"/>
      <c r="J252" s="21">
        <f t="shared" si="5"/>
        <v>330344.80000000144</v>
      </c>
      <c r="K252" s="8"/>
      <c r="L252" s="8"/>
      <c r="M252" s="8"/>
      <c r="N252" s="8"/>
    </row>
    <row r="253" spans="1:14" s="3" customFormat="1" ht="45.75" customHeight="1">
      <c r="A253" s="8"/>
      <c r="B253" s="8"/>
      <c r="C253" s="8"/>
      <c r="D253" s="36">
        <f t="shared" si="6"/>
        <v>237</v>
      </c>
      <c r="E253" s="29">
        <v>44550</v>
      </c>
      <c r="F253" s="30">
        <v>31342</v>
      </c>
      <c r="G253" s="31" t="s">
        <v>74</v>
      </c>
      <c r="H253" s="26">
        <v>10000</v>
      </c>
      <c r="I253" s="20"/>
      <c r="J253" s="21">
        <f t="shared" si="5"/>
        <v>320344.80000000144</v>
      </c>
      <c r="K253" s="8"/>
      <c r="L253" s="8"/>
      <c r="M253" s="8"/>
      <c r="N253" s="8"/>
    </row>
    <row r="254" spans="1:14" s="3" customFormat="1" ht="45.75" customHeight="1">
      <c r="A254" s="8"/>
      <c r="B254" s="8"/>
      <c r="C254" s="8"/>
      <c r="D254" s="36">
        <f t="shared" si="6"/>
        <v>238</v>
      </c>
      <c r="E254" s="29">
        <v>44550</v>
      </c>
      <c r="F254" s="30">
        <v>31343</v>
      </c>
      <c r="G254" s="31" t="s">
        <v>74</v>
      </c>
      <c r="H254" s="26">
        <v>10000</v>
      </c>
      <c r="I254" s="20"/>
      <c r="J254" s="21">
        <f t="shared" si="5"/>
        <v>310344.80000000144</v>
      </c>
      <c r="K254" s="8"/>
      <c r="L254" s="8"/>
      <c r="M254" s="8"/>
      <c r="N254" s="8"/>
    </row>
    <row r="255" spans="1:14" s="3" customFormat="1" ht="45.75" customHeight="1">
      <c r="A255" s="8"/>
      <c r="B255" s="8"/>
      <c r="C255" s="8"/>
      <c r="D255" s="36">
        <f t="shared" si="6"/>
        <v>239</v>
      </c>
      <c r="E255" s="29">
        <v>44550</v>
      </c>
      <c r="F255" s="30">
        <v>31344</v>
      </c>
      <c r="G255" s="31" t="s">
        <v>74</v>
      </c>
      <c r="H255" s="26">
        <v>10000</v>
      </c>
      <c r="I255" s="20"/>
      <c r="J255" s="21">
        <f t="shared" si="5"/>
        <v>300344.80000000144</v>
      </c>
      <c r="K255" s="8"/>
      <c r="L255" s="8"/>
      <c r="M255" s="8"/>
      <c r="N255" s="8"/>
    </row>
    <row r="256" spans="1:14" s="3" customFormat="1" ht="45.75" customHeight="1">
      <c r="A256" s="8"/>
      <c r="B256" s="8"/>
      <c r="C256" s="8"/>
      <c r="D256" s="36">
        <f t="shared" si="6"/>
        <v>240</v>
      </c>
      <c r="E256" s="29">
        <v>44550</v>
      </c>
      <c r="F256" s="30">
        <v>31345</v>
      </c>
      <c r="G256" s="31" t="s">
        <v>74</v>
      </c>
      <c r="H256" s="26">
        <v>10000</v>
      </c>
      <c r="I256" s="20"/>
      <c r="J256" s="21">
        <f t="shared" si="5"/>
        <v>290344.80000000144</v>
      </c>
      <c r="K256" s="8"/>
      <c r="L256" s="8"/>
      <c r="M256" s="8"/>
      <c r="N256" s="8"/>
    </row>
    <row r="257" spans="1:14" s="3" customFormat="1" ht="45.75" customHeight="1">
      <c r="A257" s="8"/>
      <c r="B257" s="8"/>
      <c r="C257" s="8"/>
      <c r="D257" s="36">
        <f t="shared" si="6"/>
        <v>241</v>
      </c>
      <c r="E257" s="29">
        <v>44550</v>
      </c>
      <c r="F257" s="30">
        <v>31346</v>
      </c>
      <c r="G257" s="31" t="s">
        <v>74</v>
      </c>
      <c r="H257" s="26">
        <v>10000</v>
      </c>
      <c r="I257" s="20"/>
      <c r="J257" s="21">
        <f t="shared" si="5"/>
        <v>280344.80000000144</v>
      </c>
      <c r="K257" s="8"/>
      <c r="L257" s="8"/>
      <c r="M257" s="8"/>
      <c r="N257" s="8"/>
    </row>
    <row r="258" spans="1:14" s="3" customFormat="1" ht="45.75" customHeight="1">
      <c r="A258" s="8"/>
      <c r="B258" s="8"/>
      <c r="C258" s="8"/>
      <c r="D258" s="36">
        <f t="shared" si="6"/>
        <v>242</v>
      </c>
      <c r="E258" s="29">
        <v>44550</v>
      </c>
      <c r="F258" s="30">
        <v>31347</v>
      </c>
      <c r="G258" s="31" t="s">
        <v>74</v>
      </c>
      <c r="H258" s="26">
        <v>10000</v>
      </c>
      <c r="I258" s="20"/>
      <c r="J258" s="21">
        <f t="shared" si="5"/>
        <v>270344.80000000144</v>
      </c>
      <c r="K258" s="8"/>
      <c r="L258" s="8"/>
      <c r="M258" s="8"/>
      <c r="N258" s="8"/>
    </row>
    <row r="259" spans="1:14" s="3" customFormat="1" ht="45.75" customHeight="1">
      <c r="A259" s="8"/>
      <c r="B259" s="8"/>
      <c r="C259" s="8"/>
      <c r="D259" s="36">
        <f t="shared" si="6"/>
        <v>243</v>
      </c>
      <c r="E259" s="29">
        <v>44550</v>
      </c>
      <c r="F259" s="30">
        <v>31348</v>
      </c>
      <c r="G259" s="31" t="s">
        <v>74</v>
      </c>
      <c r="H259" s="26">
        <v>10000</v>
      </c>
      <c r="I259" s="20"/>
      <c r="J259" s="21">
        <f t="shared" si="5"/>
        <v>260344.80000000144</v>
      </c>
      <c r="K259" s="8"/>
      <c r="L259" s="8"/>
      <c r="M259" s="8"/>
      <c r="N259" s="8"/>
    </row>
    <row r="260" spans="1:14" s="3" customFormat="1" ht="45.75" customHeight="1">
      <c r="A260" s="8"/>
      <c r="B260" s="8"/>
      <c r="C260" s="8"/>
      <c r="D260" s="36">
        <f t="shared" si="6"/>
        <v>244</v>
      </c>
      <c r="E260" s="29">
        <v>44550</v>
      </c>
      <c r="F260" s="30">
        <v>31349</v>
      </c>
      <c r="G260" s="31" t="s">
        <v>74</v>
      </c>
      <c r="H260" s="26">
        <v>10000</v>
      </c>
      <c r="I260" s="20"/>
      <c r="J260" s="21">
        <f t="shared" si="5"/>
        <v>250344.80000000144</v>
      </c>
      <c r="K260" s="8"/>
      <c r="L260" s="8"/>
      <c r="M260" s="8"/>
      <c r="N260" s="8"/>
    </row>
    <row r="261" spans="1:14" s="3" customFormat="1" ht="45.75" customHeight="1">
      <c r="A261" s="8"/>
      <c r="B261" s="8"/>
      <c r="C261" s="8"/>
      <c r="D261" s="36">
        <f t="shared" si="6"/>
        <v>245</v>
      </c>
      <c r="E261" s="29">
        <v>44550</v>
      </c>
      <c r="F261" s="30">
        <v>31350</v>
      </c>
      <c r="G261" s="31" t="s">
        <v>74</v>
      </c>
      <c r="H261" s="26">
        <v>20000</v>
      </c>
      <c r="I261" s="20"/>
      <c r="J261" s="21">
        <f t="shared" si="5"/>
        <v>230344.80000000144</v>
      </c>
      <c r="K261" s="8"/>
      <c r="L261" s="8"/>
      <c r="M261" s="8"/>
      <c r="N261" s="8"/>
    </row>
    <row r="262" spans="1:14" s="3" customFormat="1" ht="45.75" customHeight="1">
      <c r="A262" s="8"/>
      <c r="B262" s="8"/>
      <c r="C262" s="8"/>
      <c r="D262" s="36">
        <f t="shared" si="6"/>
        <v>246</v>
      </c>
      <c r="E262" s="29">
        <v>44550</v>
      </c>
      <c r="F262" s="30">
        <v>31351</v>
      </c>
      <c r="G262" s="31" t="s">
        <v>75</v>
      </c>
      <c r="H262" s="26">
        <v>13750</v>
      </c>
      <c r="I262" s="20"/>
      <c r="J262" s="21">
        <f t="shared" si="5"/>
        <v>216594.80000000144</v>
      </c>
      <c r="K262" s="8"/>
      <c r="L262" s="8"/>
      <c r="M262" s="8"/>
      <c r="N262" s="8"/>
    </row>
    <row r="263" spans="1:14" s="3" customFormat="1" ht="45.75" customHeight="1">
      <c r="A263" s="8"/>
      <c r="B263" s="8"/>
      <c r="C263" s="8"/>
      <c r="D263" s="36">
        <f t="shared" si="6"/>
        <v>247</v>
      </c>
      <c r="E263" s="29">
        <v>44550</v>
      </c>
      <c r="F263" s="30">
        <v>31352</v>
      </c>
      <c r="G263" s="31" t="s">
        <v>74</v>
      </c>
      <c r="H263" s="26">
        <v>10000</v>
      </c>
      <c r="I263" s="20"/>
      <c r="J263" s="21">
        <f t="shared" si="5"/>
        <v>206594.80000000144</v>
      </c>
      <c r="K263" s="8"/>
      <c r="L263" s="8"/>
      <c r="M263" s="8"/>
      <c r="N263" s="8"/>
    </row>
    <row r="264" spans="1:14" s="3" customFormat="1" ht="45.75" customHeight="1">
      <c r="A264" s="8"/>
      <c r="B264" s="8"/>
      <c r="C264" s="8"/>
      <c r="D264" s="36">
        <f t="shared" si="6"/>
        <v>248</v>
      </c>
      <c r="E264" s="29">
        <v>44550</v>
      </c>
      <c r="F264" s="30">
        <v>31353</v>
      </c>
      <c r="G264" s="31" t="s">
        <v>74</v>
      </c>
      <c r="H264" s="26">
        <v>10000</v>
      </c>
      <c r="I264" s="20"/>
      <c r="J264" s="21">
        <f aca="true" t="shared" si="7" ref="J264:J321">SUM(J263-H264)</f>
        <v>196594.80000000144</v>
      </c>
      <c r="K264" s="8"/>
      <c r="L264" s="8"/>
      <c r="M264" s="8"/>
      <c r="N264" s="8"/>
    </row>
    <row r="265" spans="1:14" s="3" customFormat="1" ht="45.75" customHeight="1">
      <c r="A265" s="8"/>
      <c r="B265" s="8"/>
      <c r="C265" s="8"/>
      <c r="D265" s="36">
        <f t="shared" si="6"/>
        <v>249</v>
      </c>
      <c r="E265" s="29">
        <v>44550</v>
      </c>
      <c r="F265" s="30">
        <v>31354</v>
      </c>
      <c r="G265" s="31" t="s">
        <v>74</v>
      </c>
      <c r="H265" s="26">
        <v>20000</v>
      </c>
      <c r="I265" s="20"/>
      <c r="J265" s="21">
        <f t="shared" si="7"/>
        <v>176594.80000000144</v>
      </c>
      <c r="K265" s="8"/>
      <c r="L265" s="8"/>
      <c r="M265" s="8"/>
      <c r="N265" s="8"/>
    </row>
    <row r="266" spans="1:14" s="3" customFormat="1" ht="45.75" customHeight="1">
      <c r="A266" s="8"/>
      <c r="B266" s="8"/>
      <c r="C266" s="8"/>
      <c r="D266" s="36">
        <f t="shared" si="6"/>
        <v>250</v>
      </c>
      <c r="E266" s="29">
        <v>44550</v>
      </c>
      <c r="F266" s="30">
        <v>31355</v>
      </c>
      <c r="G266" s="31" t="s">
        <v>74</v>
      </c>
      <c r="H266" s="26">
        <v>10000</v>
      </c>
      <c r="I266" s="20"/>
      <c r="J266" s="21">
        <f t="shared" si="7"/>
        <v>166594.80000000144</v>
      </c>
      <c r="K266" s="8"/>
      <c r="L266" s="8"/>
      <c r="M266" s="8"/>
      <c r="N266" s="8"/>
    </row>
    <row r="267" spans="1:14" s="3" customFormat="1" ht="45.75" customHeight="1">
      <c r="A267" s="8"/>
      <c r="B267" s="8"/>
      <c r="C267" s="8"/>
      <c r="D267" s="36">
        <f t="shared" si="6"/>
        <v>251</v>
      </c>
      <c r="E267" s="29">
        <v>44550</v>
      </c>
      <c r="F267" s="30">
        <v>31356</v>
      </c>
      <c r="G267" s="31" t="s">
        <v>74</v>
      </c>
      <c r="H267" s="26">
        <v>10000</v>
      </c>
      <c r="I267" s="20"/>
      <c r="J267" s="21">
        <f t="shared" si="7"/>
        <v>156594.80000000144</v>
      </c>
      <c r="K267" s="8"/>
      <c r="L267" s="8"/>
      <c r="M267" s="8"/>
      <c r="N267" s="8"/>
    </row>
    <row r="268" spans="1:14" s="3" customFormat="1" ht="45.75" customHeight="1">
      <c r="A268" s="8"/>
      <c r="B268" s="8"/>
      <c r="C268" s="8"/>
      <c r="D268" s="36">
        <f t="shared" si="6"/>
        <v>252</v>
      </c>
      <c r="E268" s="29">
        <v>44550</v>
      </c>
      <c r="F268" s="30">
        <v>31357</v>
      </c>
      <c r="G268" s="31" t="s">
        <v>74</v>
      </c>
      <c r="H268" s="26">
        <v>10000</v>
      </c>
      <c r="I268" s="20"/>
      <c r="J268" s="21">
        <f t="shared" si="7"/>
        <v>146594.80000000144</v>
      </c>
      <c r="K268" s="8"/>
      <c r="L268" s="8"/>
      <c r="M268" s="8"/>
      <c r="N268" s="8"/>
    </row>
    <row r="269" spans="1:14" s="3" customFormat="1" ht="45.75" customHeight="1">
      <c r="A269" s="8"/>
      <c r="B269" s="8"/>
      <c r="C269" s="8"/>
      <c r="D269" s="36">
        <f t="shared" si="6"/>
        <v>253</v>
      </c>
      <c r="E269" s="29">
        <v>44550</v>
      </c>
      <c r="F269" s="30">
        <v>31358</v>
      </c>
      <c r="G269" s="31" t="s">
        <v>74</v>
      </c>
      <c r="H269" s="26">
        <v>10000</v>
      </c>
      <c r="I269" s="20"/>
      <c r="J269" s="21">
        <f t="shared" si="7"/>
        <v>136594.80000000144</v>
      </c>
      <c r="K269" s="8"/>
      <c r="L269" s="8"/>
      <c r="M269" s="8"/>
      <c r="N269" s="8"/>
    </row>
    <row r="270" spans="1:14" s="3" customFormat="1" ht="45.75" customHeight="1">
      <c r="A270" s="8"/>
      <c r="B270" s="8"/>
      <c r="C270" s="8"/>
      <c r="D270" s="36">
        <f t="shared" si="6"/>
        <v>254</v>
      </c>
      <c r="E270" s="29">
        <v>44550</v>
      </c>
      <c r="F270" s="30">
        <v>31359</v>
      </c>
      <c r="G270" s="31" t="s">
        <v>74</v>
      </c>
      <c r="H270" s="26">
        <v>20000</v>
      </c>
      <c r="I270" s="20"/>
      <c r="J270" s="21">
        <f t="shared" si="7"/>
        <v>116594.80000000144</v>
      </c>
      <c r="K270" s="8"/>
      <c r="L270" s="8"/>
      <c r="M270" s="8"/>
      <c r="N270" s="8"/>
    </row>
    <row r="271" spans="1:14" s="3" customFormat="1" ht="45.75" customHeight="1">
      <c r="A271" s="8"/>
      <c r="B271" s="8"/>
      <c r="C271" s="8"/>
      <c r="D271" s="36">
        <f t="shared" si="6"/>
        <v>255</v>
      </c>
      <c r="E271" s="29">
        <v>44550</v>
      </c>
      <c r="F271" s="30">
        <v>31360</v>
      </c>
      <c r="G271" s="31" t="s">
        <v>74</v>
      </c>
      <c r="H271" s="26">
        <v>10000</v>
      </c>
      <c r="I271" s="20"/>
      <c r="J271" s="21">
        <f t="shared" si="7"/>
        <v>106594.80000000144</v>
      </c>
      <c r="K271" s="8"/>
      <c r="L271" s="8"/>
      <c r="M271" s="8"/>
      <c r="N271" s="8"/>
    </row>
    <row r="272" spans="1:14" s="3" customFormat="1" ht="45.75" customHeight="1">
      <c r="A272" s="8"/>
      <c r="B272" s="8"/>
      <c r="C272" s="8"/>
      <c r="D272" s="36">
        <f t="shared" si="6"/>
        <v>256</v>
      </c>
      <c r="E272" s="29">
        <v>44550</v>
      </c>
      <c r="F272" s="30">
        <v>31361</v>
      </c>
      <c r="G272" s="31" t="s">
        <v>74</v>
      </c>
      <c r="H272" s="26">
        <v>40000</v>
      </c>
      <c r="I272" s="20"/>
      <c r="J272" s="21">
        <f t="shared" si="7"/>
        <v>66594.80000000144</v>
      </c>
      <c r="K272" s="8"/>
      <c r="L272" s="8"/>
      <c r="M272" s="8"/>
      <c r="N272" s="8"/>
    </row>
    <row r="273" spans="1:14" s="3" customFormat="1" ht="45.75" customHeight="1">
      <c r="A273" s="8"/>
      <c r="B273" s="8"/>
      <c r="C273" s="8"/>
      <c r="D273" s="36">
        <f t="shared" si="6"/>
        <v>257</v>
      </c>
      <c r="E273" s="29">
        <v>44550</v>
      </c>
      <c r="F273" s="30">
        <v>31362</v>
      </c>
      <c r="G273" s="31" t="s">
        <v>74</v>
      </c>
      <c r="H273" s="26">
        <v>40000</v>
      </c>
      <c r="I273" s="20"/>
      <c r="J273" s="21">
        <f t="shared" si="7"/>
        <v>26594.800000001444</v>
      </c>
      <c r="K273" s="8"/>
      <c r="L273" s="8"/>
      <c r="M273" s="8"/>
      <c r="N273" s="8"/>
    </row>
    <row r="274" spans="1:14" s="3" customFormat="1" ht="45.75" customHeight="1">
      <c r="A274" s="8"/>
      <c r="B274" s="8"/>
      <c r="C274" s="8"/>
      <c r="D274" s="36">
        <f t="shared" si="6"/>
        <v>258</v>
      </c>
      <c r="E274" s="29">
        <v>44550</v>
      </c>
      <c r="F274" s="30">
        <v>31363</v>
      </c>
      <c r="G274" s="31" t="s">
        <v>74</v>
      </c>
      <c r="H274" s="26">
        <v>20000</v>
      </c>
      <c r="I274" s="20"/>
      <c r="J274" s="21">
        <f t="shared" si="7"/>
        <v>6594.800000001444</v>
      </c>
      <c r="K274" s="8"/>
      <c r="L274" s="8"/>
      <c r="M274" s="8"/>
      <c r="N274" s="8"/>
    </row>
    <row r="275" spans="1:14" s="3" customFormat="1" ht="45.75" customHeight="1">
      <c r="A275" s="8"/>
      <c r="B275" s="8"/>
      <c r="C275" s="8"/>
      <c r="D275" s="36">
        <f aca="true" t="shared" si="8" ref="D275:D338">D274+1</f>
        <v>259</v>
      </c>
      <c r="E275" s="29">
        <v>44550</v>
      </c>
      <c r="F275" s="30">
        <v>31364</v>
      </c>
      <c r="G275" s="31" t="s">
        <v>74</v>
      </c>
      <c r="H275" s="26">
        <v>29500</v>
      </c>
      <c r="I275" s="20"/>
      <c r="J275" s="21">
        <f t="shared" si="7"/>
        <v>-22905.199999998556</v>
      </c>
      <c r="K275" s="8"/>
      <c r="L275" s="8"/>
      <c r="M275" s="8"/>
      <c r="N275" s="8"/>
    </row>
    <row r="276" spans="1:14" s="3" customFormat="1" ht="45.75" customHeight="1">
      <c r="A276" s="8"/>
      <c r="B276" s="8"/>
      <c r="C276" s="8"/>
      <c r="D276" s="36">
        <f t="shared" si="8"/>
        <v>260</v>
      </c>
      <c r="E276" s="29">
        <v>44550</v>
      </c>
      <c r="F276" s="30">
        <v>31365</v>
      </c>
      <c r="G276" s="31" t="s">
        <v>74</v>
      </c>
      <c r="H276" s="26">
        <v>20000</v>
      </c>
      <c r="I276" s="20"/>
      <c r="J276" s="21">
        <f t="shared" si="7"/>
        <v>-42905.19999999856</v>
      </c>
      <c r="K276" s="8"/>
      <c r="L276" s="8"/>
      <c r="M276" s="8"/>
      <c r="N276" s="8"/>
    </row>
    <row r="277" spans="1:14" s="3" customFormat="1" ht="45.75" customHeight="1">
      <c r="A277" s="8"/>
      <c r="B277" s="8"/>
      <c r="C277" s="8"/>
      <c r="D277" s="36">
        <f t="shared" si="8"/>
        <v>261</v>
      </c>
      <c r="E277" s="29">
        <v>44550</v>
      </c>
      <c r="F277" s="30">
        <v>31366</v>
      </c>
      <c r="G277" s="31" t="s">
        <v>74</v>
      </c>
      <c r="H277" s="26">
        <v>10000</v>
      </c>
      <c r="I277" s="20"/>
      <c r="J277" s="21">
        <f t="shared" si="7"/>
        <v>-52905.19999999856</v>
      </c>
      <c r="K277" s="8"/>
      <c r="L277" s="8"/>
      <c r="M277" s="8"/>
      <c r="N277" s="8"/>
    </row>
    <row r="278" spans="1:14" s="3" customFormat="1" ht="45.75" customHeight="1">
      <c r="A278" s="8"/>
      <c r="B278" s="8"/>
      <c r="C278" s="8"/>
      <c r="D278" s="36">
        <f t="shared" si="8"/>
        <v>262</v>
      </c>
      <c r="E278" s="29">
        <v>44550</v>
      </c>
      <c r="F278" s="30">
        <v>31367</v>
      </c>
      <c r="G278" s="31" t="s">
        <v>74</v>
      </c>
      <c r="H278" s="26">
        <v>10000</v>
      </c>
      <c r="I278" s="20"/>
      <c r="J278" s="21">
        <f t="shared" si="7"/>
        <v>-62905.19999999856</v>
      </c>
      <c r="K278" s="8"/>
      <c r="L278" s="8"/>
      <c r="M278" s="8"/>
      <c r="N278" s="8"/>
    </row>
    <row r="279" spans="1:14" s="3" customFormat="1" ht="45.75" customHeight="1">
      <c r="A279" s="8"/>
      <c r="B279" s="8"/>
      <c r="C279" s="8"/>
      <c r="D279" s="36">
        <f t="shared" si="8"/>
        <v>263</v>
      </c>
      <c r="E279" s="29">
        <v>44550</v>
      </c>
      <c r="F279" s="30">
        <v>31368</v>
      </c>
      <c r="G279" s="31" t="s">
        <v>74</v>
      </c>
      <c r="H279" s="26">
        <v>10000</v>
      </c>
      <c r="I279" s="20"/>
      <c r="J279" s="21">
        <f t="shared" si="7"/>
        <v>-72905.19999999856</v>
      </c>
      <c r="K279" s="8"/>
      <c r="L279" s="8"/>
      <c r="M279" s="8"/>
      <c r="N279" s="8"/>
    </row>
    <row r="280" spans="1:14" s="3" customFormat="1" ht="45.75" customHeight="1">
      <c r="A280" s="8"/>
      <c r="B280" s="8"/>
      <c r="C280" s="8"/>
      <c r="D280" s="36">
        <f t="shared" si="8"/>
        <v>264</v>
      </c>
      <c r="E280" s="29">
        <v>44550</v>
      </c>
      <c r="F280" s="30">
        <v>31369</v>
      </c>
      <c r="G280" s="31" t="s">
        <v>74</v>
      </c>
      <c r="H280" s="26">
        <v>18000</v>
      </c>
      <c r="I280" s="20"/>
      <c r="J280" s="21">
        <f t="shared" si="7"/>
        <v>-90905.19999999856</v>
      </c>
      <c r="K280" s="8"/>
      <c r="L280" s="8"/>
      <c r="M280" s="8"/>
      <c r="N280" s="8"/>
    </row>
    <row r="281" spans="1:14" s="3" customFormat="1" ht="45.75" customHeight="1">
      <c r="A281" s="8"/>
      <c r="B281" s="8"/>
      <c r="C281" s="8"/>
      <c r="D281" s="36">
        <f t="shared" si="8"/>
        <v>265</v>
      </c>
      <c r="E281" s="29">
        <v>44550</v>
      </c>
      <c r="F281" s="30">
        <v>31370</v>
      </c>
      <c r="G281" s="31" t="s">
        <v>74</v>
      </c>
      <c r="H281" s="26">
        <v>11500</v>
      </c>
      <c r="I281" s="20"/>
      <c r="J281" s="21">
        <f t="shared" si="7"/>
        <v>-102405.19999999856</v>
      </c>
      <c r="K281" s="8"/>
      <c r="L281" s="8"/>
      <c r="M281" s="8"/>
      <c r="N281" s="8"/>
    </row>
    <row r="282" spans="1:14" s="3" customFormat="1" ht="45.75" customHeight="1">
      <c r="A282" s="8"/>
      <c r="B282" s="8"/>
      <c r="C282" s="8"/>
      <c r="D282" s="36">
        <f t="shared" si="8"/>
        <v>266</v>
      </c>
      <c r="E282" s="29">
        <v>44550</v>
      </c>
      <c r="F282" s="30">
        <v>31371</v>
      </c>
      <c r="G282" s="31" t="s">
        <v>74</v>
      </c>
      <c r="H282" s="26">
        <v>10000</v>
      </c>
      <c r="I282" s="20"/>
      <c r="J282" s="21">
        <f t="shared" si="7"/>
        <v>-112405.19999999856</v>
      </c>
      <c r="K282" s="8"/>
      <c r="L282" s="8"/>
      <c r="M282" s="8"/>
      <c r="N282" s="8"/>
    </row>
    <row r="283" spans="1:14" s="3" customFormat="1" ht="45.75" customHeight="1">
      <c r="A283" s="8"/>
      <c r="B283" s="8"/>
      <c r="C283" s="8"/>
      <c r="D283" s="36">
        <f t="shared" si="8"/>
        <v>267</v>
      </c>
      <c r="E283" s="29">
        <v>44553</v>
      </c>
      <c r="F283" s="30">
        <v>31372</v>
      </c>
      <c r="G283" s="31" t="s">
        <v>76</v>
      </c>
      <c r="H283" s="26">
        <v>6000</v>
      </c>
      <c r="I283" s="20"/>
      <c r="J283" s="21">
        <f t="shared" si="7"/>
        <v>-118405.19999999856</v>
      </c>
      <c r="K283" s="8"/>
      <c r="L283" s="8"/>
      <c r="M283" s="8"/>
      <c r="N283" s="8"/>
    </row>
    <row r="284" spans="1:14" s="3" customFormat="1" ht="45.75" customHeight="1">
      <c r="A284" s="8"/>
      <c r="B284" s="8"/>
      <c r="C284" s="8"/>
      <c r="D284" s="36">
        <f t="shared" si="8"/>
        <v>268</v>
      </c>
      <c r="E284" s="29">
        <v>44553</v>
      </c>
      <c r="F284" s="30">
        <v>31373</v>
      </c>
      <c r="G284" s="31" t="s">
        <v>76</v>
      </c>
      <c r="H284" s="26">
        <v>7000</v>
      </c>
      <c r="I284" s="20"/>
      <c r="J284" s="21">
        <f t="shared" si="7"/>
        <v>-125405.19999999856</v>
      </c>
      <c r="K284" s="8"/>
      <c r="L284" s="8"/>
      <c r="M284" s="8"/>
      <c r="N284" s="8"/>
    </row>
    <row r="285" spans="1:14" s="3" customFormat="1" ht="45.75" customHeight="1">
      <c r="A285" s="8"/>
      <c r="B285" s="8"/>
      <c r="C285" s="8"/>
      <c r="D285" s="36">
        <f t="shared" si="8"/>
        <v>269</v>
      </c>
      <c r="E285" s="29">
        <v>44553</v>
      </c>
      <c r="F285" s="30">
        <v>31374</v>
      </c>
      <c r="G285" s="31" t="s">
        <v>76</v>
      </c>
      <c r="H285" s="26">
        <v>6000</v>
      </c>
      <c r="I285" s="20"/>
      <c r="J285" s="21">
        <f t="shared" si="7"/>
        <v>-131405.19999999856</v>
      </c>
      <c r="K285" s="8"/>
      <c r="L285" s="8"/>
      <c r="M285" s="8"/>
      <c r="N285" s="8"/>
    </row>
    <row r="286" spans="1:14" s="3" customFormat="1" ht="45.75" customHeight="1">
      <c r="A286" s="8"/>
      <c r="B286" s="8"/>
      <c r="C286" s="8"/>
      <c r="D286" s="36">
        <f t="shared" si="8"/>
        <v>270</v>
      </c>
      <c r="E286" s="29">
        <v>44553</v>
      </c>
      <c r="F286" s="30">
        <v>31375</v>
      </c>
      <c r="G286" s="31" t="s">
        <v>76</v>
      </c>
      <c r="H286" s="26">
        <v>6000</v>
      </c>
      <c r="I286" s="20"/>
      <c r="J286" s="21">
        <f t="shared" si="7"/>
        <v>-137405.19999999856</v>
      </c>
      <c r="K286" s="8"/>
      <c r="L286" s="8"/>
      <c r="M286" s="8"/>
      <c r="N286" s="8"/>
    </row>
    <row r="287" spans="1:14" s="3" customFormat="1" ht="45.75" customHeight="1">
      <c r="A287" s="8"/>
      <c r="B287" s="8"/>
      <c r="C287" s="8"/>
      <c r="D287" s="36">
        <f t="shared" si="8"/>
        <v>271</v>
      </c>
      <c r="E287" s="29">
        <v>44553</v>
      </c>
      <c r="F287" s="30">
        <v>31376</v>
      </c>
      <c r="G287" s="31" t="s">
        <v>76</v>
      </c>
      <c r="H287" s="26">
        <v>2000</v>
      </c>
      <c r="I287" s="20"/>
      <c r="J287" s="21">
        <f t="shared" si="7"/>
        <v>-139405.19999999856</v>
      </c>
      <c r="K287" s="8"/>
      <c r="L287" s="8"/>
      <c r="M287" s="8"/>
      <c r="N287" s="8"/>
    </row>
    <row r="288" spans="1:14" s="3" customFormat="1" ht="45.75" customHeight="1">
      <c r="A288" s="8"/>
      <c r="B288" s="8"/>
      <c r="C288" s="8"/>
      <c r="D288" s="36">
        <f t="shared" si="8"/>
        <v>272</v>
      </c>
      <c r="E288" s="29">
        <v>44553</v>
      </c>
      <c r="F288" s="30">
        <v>31377</v>
      </c>
      <c r="G288" s="31" t="s">
        <v>76</v>
      </c>
      <c r="H288" s="26">
        <v>5000</v>
      </c>
      <c r="I288" s="20"/>
      <c r="J288" s="21">
        <f t="shared" si="7"/>
        <v>-144405.19999999856</v>
      </c>
      <c r="K288" s="8"/>
      <c r="L288" s="8"/>
      <c r="M288" s="8"/>
      <c r="N288" s="8"/>
    </row>
    <row r="289" spans="1:14" s="3" customFormat="1" ht="45.75" customHeight="1">
      <c r="A289" s="8"/>
      <c r="B289" s="8"/>
      <c r="C289" s="8"/>
      <c r="D289" s="36">
        <f t="shared" si="8"/>
        <v>273</v>
      </c>
      <c r="E289" s="29">
        <v>44553</v>
      </c>
      <c r="F289" s="30">
        <v>31378</v>
      </c>
      <c r="G289" s="31" t="s">
        <v>76</v>
      </c>
      <c r="H289" s="26">
        <v>6000</v>
      </c>
      <c r="I289" s="20"/>
      <c r="J289" s="21">
        <f t="shared" si="7"/>
        <v>-150405.19999999856</v>
      </c>
      <c r="K289" s="8"/>
      <c r="L289" s="8"/>
      <c r="M289" s="8"/>
      <c r="N289" s="8"/>
    </row>
    <row r="290" spans="1:14" s="3" customFormat="1" ht="45.75" customHeight="1">
      <c r="A290" s="8"/>
      <c r="B290" s="8"/>
      <c r="C290" s="8"/>
      <c r="D290" s="36">
        <f t="shared" si="8"/>
        <v>274</v>
      </c>
      <c r="E290" s="29">
        <v>44553</v>
      </c>
      <c r="F290" s="30">
        <v>31379</v>
      </c>
      <c r="G290" s="31" t="s">
        <v>76</v>
      </c>
      <c r="H290" s="26">
        <v>10000</v>
      </c>
      <c r="I290" s="20"/>
      <c r="J290" s="21">
        <f t="shared" si="7"/>
        <v>-160405.19999999856</v>
      </c>
      <c r="K290" s="8"/>
      <c r="L290" s="8"/>
      <c r="M290" s="8"/>
      <c r="N290" s="8"/>
    </row>
    <row r="291" spans="1:14" s="3" customFormat="1" ht="45.75" customHeight="1">
      <c r="A291" s="8"/>
      <c r="B291" s="8"/>
      <c r="C291" s="8"/>
      <c r="D291" s="36">
        <f t="shared" si="8"/>
        <v>275</v>
      </c>
      <c r="E291" s="29">
        <v>44553</v>
      </c>
      <c r="F291" s="30">
        <v>31380</v>
      </c>
      <c r="G291" s="31" t="s">
        <v>76</v>
      </c>
      <c r="H291" s="26">
        <v>1500</v>
      </c>
      <c r="I291" s="20"/>
      <c r="J291" s="21">
        <f t="shared" si="7"/>
        <v>-161905.19999999856</v>
      </c>
      <c r="K291" s="8"/>
      <c r="L291" s="8"/>
      <c r="M291" s="8"/>
      <c r="N291" s="8"/>
    </row>
    <row r="292" spans="1:14" s="3" customFormat="1" ht="45.75" customHeight="1">
      <c r="A292" s="8"/>
      <c r="B292" s="8"/>
      <c r="C292" s="8"/>
      <c r="D292" s="36">
        <f t="shared" si="8"/>
        <v>276</v>
      </c>
      <c r="E292" s="29">
        <v>44553</v>
      </c>
      <c r="F292" s="30">
        <v>31381</v>
      </c>
      <c r="G292" s="31" t="s">
        <v>76</v>
      </c>
      <c r="H292" s="26">
        <v>7000</v>
      </c>
      <c r="I292" s="20"/>
      <c r="J292" s="21">
        <f t="shared" si="7"/>
        <v>-168905.19999999856</v>
      </c>
      <c r="K292" s="8"/>
      <c r="L292" s="8"/>
      <c r="M292" s="8"/>
      <c r="N292" s="8"/>
    </row>
    <row r="293" spans="1:14" s="3" customFormat="1" ht="45.75" customHeight="1">
      <c r="A293" s="8"/>
      <c r="B293" s="8"/>
      <c r="C293" s="8"/>
      <c r="D293" s="36">
        <f t="shared" si="8"/>
        <v>277</v>
      </c>
      <c r="E293" s="29">
        <v>44553</v>
      </c>
      <c r="F293" s="30">
        <v>31382</v>
      </c>
      <c r="G293" s="31" t="s">
        <v>76</v>
      </c>
      <c r="H293" s="26">
        <v>9000</v>
      </c>
      <c r="I293" s="20"/>
      <c r="J293" s="21">
        <f t="shared" si="7"/>
        <v>-177905.19999999856</v>
      </c>
      <c r="K293" s="8"/>
      <c r="L293" s="8"/>
      <c r="M293" s="8"/>
      <c r="N293" s="8"/>
    </row>
    <row r="294" spans="1:14" s="3" customFormat="1" ht="45.75" customHeight="1">
      <c r="A294" s="8"/>
      <c r="B294" s="8"/>
      <c r="C294" s="8"/>
      <c r="D294" s="36">
        <f t="shared" si="8"/>
        <v>278</v>
      </c>
      <c r="E294" s="29">
        <v>44553</v>
      </c>
      <c r="F294" s="30">
        <v>31383</v>
      </c>
      <c r="G294" s="31" t="s">
        <v>76</v>
      </c>
      <c r="H294" s="26">
        <v>7000</v>
      </c>
      <c r="I294" s="20"/>
      <c r="J294" s="21">
        <f t="shared" si="7"/>
        <v>-184905.19999999856</v>
      </c>
      <c r="K294" s="8"/>
      <c r="L294" s="8"/>
      <c r="M294" s="8"/>
      <c r="N294" s="8"/>
    </row>
    <row r="295" spans="1:14" s="3" customFormat="1" ht="45.75" customHeight="1">
      <c r="A295" s="8"/>
      <c r="B295" s="8"/>
      <c r="C295" s="8"/>
      <c r="D295" s="36">
        <f t="shared" si="8"/>
        <v>279</v>
      </c>
      <c r="E295" s="29">
        <v>44553</v>
      </c>
      <c r="F295" s="30">
        <v>31384</v>
      </c>
      <c r="G295" s="31" t="s">
        <v>76</v>
      </c>
      <c r="H295" s="26">
        <v>6000</v>
      </c>
      <c r="I295" s="20"/>
      <c r="J295" s="21">
        <f t="shared" si="7"/>
        <v>-190905.19999999856</v>
      </c>
      <c r="K295" s="8"/>
      <c r="L295" s="8"/>
      <c r="M295" s="8"/>
      <c r="N295" s="8"/>
    </row>
    <row r="296" spans="1:14" s="3" customFormat="1" ht="45.75" customHeight="1">
      <c r="A296" s="8"/>
      <c r="B296" s="8"/>
      <c r="C296" s="8"/>
      <c r="D296" s="36">
        <f t="shared" si="8"/>
        <v>280</v>
      </c>
      <c r="E296" s="29">
        <v>44553</v>
      </c>
      <c r="F296" s="30">
        <v>31385</v>
      </c>
      <c r="G296" s="31" t="s">
        <v>76</v>
      </c>
      <c r="H296" s="26">
        <v>15000</v>
      </c>
      <c r="I296" s="20"/>
      <c r="J296" s="21">
        <f t="shared" si="7"/>
        <v>-205905.19999999856</v>
      </c>
      <c r="K296" s="8"/>
      <c r="L296" s="8"/>
      <c r="M296" s="8"/>
      <c r="N296" s="8"/>
    </row>
    <row r="297" spans="1:14" s="3" customFormat="1" ht="45.75" customHeight="1">
      <c r="A297" s="8"/>
      <c r="B297" s="8"/>
      <c r="C297" s="8"/>
      <c r="D297" s="36">
        <f t="shared" si="8"/>
        <v>281</v>
      </c>
      <c r="E297" s="29">
        <v>44553</v>
      </c>
      <c r="F297" s="30">
        <v>31386</v>
      </c>
      <c r="G297" s="31" t="s">
        <v>76</v>
      </c>
      <c r="H297" s="26">
        <v>10000</v>
      </c>
      <c r="I297" s="20"/>
      <c r="J297" s="21">
        <f t="shared" si="7"/>
        <v>-215905.19999999856</v>
      </c>
      <c r="K297" s="8"/>
      <c r="L297" s="8"/>
      <c r="M297" s="8"/>
      <c r="N297" s="8"/>
    </row>
    <row r="298" spans="1:14" s="3" customFormat="1" ht="45.75" customHeight="1">
      <c r="A298" s="8"/>
      <c r="B298" s="8"/>
      <c r="C298" s="8"/>
      <c r="D298" s="36">
        <f t="shared" si="8"/>
        <v>282</v>
      </c>
      <c r="E298" s="29">
        <v>44553</v>
      </c>
      <c r="F298" s="30">
        <v>31387</v>
      </c>
      <c r="G298" s="31" t="s">
        <v>76</v>
      </c>
      <c r="H298" s="26">
        <v>7000</v>
      </c>
      <c r="I298" s="20"/>
      <c r="J298" s="21">
        <f t="shared" si="7"/>
        <v>-222905.19999999856</v>
      </c>
      <c r="K298" s="8"/>
      <c r="L298" s="8"/>
      <c r="M298" s="8"/>
      <c r="N298" s="8"/>
    </row>
    <row r="299" spans="1:14" s="3" customFormat="1" ht="45.75" customHeight="1">
      <c r="A299" s="8"/>
      <c r="B299" s="8"/>
      <c r="C299" s="8"/>
      <c r="D299" s="36">
        <f t="shared" si="8"/>
        <v>283</v>
      </c>
      <c r="E299" s="29">
        <v>44553</v>
      </c>
      <c r="F299" s="30">
        <v>31388</v>
      </c>
      <c r="G299" s="31" t="s">
        <v>76</v>
      </c>
      <c r="H299" s="26">
        <v>7000</v>
      </c>
      <c r="I299" s="20"/>
      <c r="J299" s="21">
        <f t="shared" si="7"/>
        <v>-229905.19999999856</v>
      </c>
      <c r="K299" s="8"/>
      <c r="L299" s="8"/>
      <c r="M299" s="8"/>
      <c r="N299" s="8"/>
    </row>
    <row r="300" spans="1:14" s="3" customFormat="1" ht="45.75" customHeight="1">
      <c r="A300" s="8"/>
      <c r="B300" s="8"/>
      <c r="C300" s="8"/>
      <c r="D300" s="36">
        <f t="shared" si="8"/>
        <v>284</v>
      </c>
      <c r="E300" s="29">
        <v>44553</v>
      </c>
      <c r="F300" s="30">
        <v>31389</v>
      </c>
      <c r="G300" s="31" t="s">
        <v>76</v>
      </c>
      <c r="H300" s="26">
        <v>9000</v>
      </c>
      <c r="I300" s="20"/>
      <c r="J300" s="21">
        <f t="shared" si="7"/>
        <v>-238905.19999999856</v>
      </c>
      <c r="K300" s="8"/>
      <c r="L300" s="8"/>
      <c r="M300" s="8"/>
      <c r="N300" s="8"/>
    </row>
    <row r="301" spans="1:14" s="3" customFormat="1" ht="45.75" customHeight="1">
      <c r="A301" s="8"/>
      <c r="B301" s="8"/>
      <c r="C301" s="8"/>
      <c r="D301" s="36">
        <f t="shared" si="8"/>
        <v>285</v>
      </c>
      <c r="E301" s="29">
        <v>44553</v>
      </c>
      <c r="F301" s="30">
        <v>31390</v>
      </c>
      <c r="G301" s="31" t="s">
        <v>76</v>
      </c>
      <c r="H301" s="26">
        <v>6000</v>
      </c>
      <c r="I301" s="20"/>
      <c r="J301" s="21">
        <f t="shared" si="7"/>
        <v>-244905.19999999856</v>
      </c>
      <c r="K301" s="8"/>
      <c r="L301" s="8"/>
      <c r="M301" s="8"/>
      <c r="N301" s="8"/>
    </row>
    <row r="302" spans="1:14" s="3" customFormat="1" ht="45.75" customHeight="1">
      <c r="A302" s="8"/>
      <c r="B302" s="8"/>
      <c r="C302" s="8"/>
      <c r="D302" s="36">
        <f t="shared" si="8"/>
        <v>286</v>
      </c>
      <c r="E302" s="29">
        <v>44553</v>
      </c>
      <c r="F302" s="30">
        <v>31391</v>
      </c>
      <c r="G302" s="31" t="s">
        <v>76</v>
      </c>
      <c r="H302" s="26">
        <v>6000</v>
      </c>
      <c r="I302" s="20"/>
      <c r="J302" s="21">
        <f t="shared" si="7"/>
        <v>-250905.19999999856</v>
      </c>
      <c r="K302" s="8"/>
      <c r="L302" s="8"/>
      <c r="M302" s="8"/>
      <c r="N302" s="8"/>
    </row>
    <row r="303" spans="1:14" s="3" customFormat="1" ht="45.75" customHeight="1">
      <c r="A303" s="8"/>
      <c r="B303" s="8"/>
      <c r="C303" s="8"/>
      <c r="D303" s="36">
        <f t="shared" si="8"/>
        <v>287</v>
      </c>
      <c r="E303" s="29">
        <v>44553</v>
      </c>
      <c r="F303" s="30">
        <v>31392</v>
      </c>
      <c r="G303" s="31" t="s">
        <v>76</v>
      </c>
      <c r="H303" s="26">
        <v>9000</v>
      </c>
      <c r="I303" s="20"/>
      <c r="J303" s="21">
        <f t="shared" si="7"/>
        <v>-259905.19999999856</v>
      </c>
      <c r="K303" s="8"/>
      <c r="L303" s="8"/>
      <c r="M303" s="8"/>
      <c r="N303" s="8"/>
    </row>
    <row r="304" spans="1:14" s="3" customFormat="1" ht="45.75" customHeight="1">
      <c r="A304" s="8"/>
      <c r="B304" s="8"/>
      <c r="C304" s="8"/>
      <c r="D304" s="36">
        <f t="shared" si="8"/>
        <v>288</v>
      </c>
      <c r="E304" s="29">
        <v>44553</v>
      </c>
      <c r="F304" s="30">
        <v>31393</v>
      </c>
      <c r="G304" s="31" t="s">
        <v>76</v>
      </c>
      <c r="H304" s="26">
        <v>9000</v>
      </c>
      <c r="I304" s="20"/>
      <c r="J304" s="21">
        <f t="shared" si="7"/>
        <v>-268905.19999999856</v>
      </c>
      <c r="K304" s="8"/>
      <c r="L304" s="8"/>
      <c r="M304" s="8"/>
      <c r="N304" s="8"/>
    </row>
    <row r="305" spans="1:14" s="3" customFormat="1" ht="45.75" customHeight="1">
      <c r="A305" s="8"/>
      <c r="B305" s="8"/>
      <c r="C305" s="8"/>
      <c r="D305" s="36">
        <f t="shared" si="8"/>
        <v>289</v>
      </c>
      <c r="E305" s="29">
        <v>44553</v>
      </c>
      <c r="F305" s="30">
        <v>31394</v>
      </c>
      <c r="G305" s="31" t="s">
        <v>76</v>
      </c>
      <c r="H305" s="26">
        <v>7000</v>
      </c>
      <c r="I305" s="20"/>
      <c r="J305" s="21">
        <f t="shared" si="7"/>
        <v>-275905.19999999856</v>
      </c>
      <c r="K305" s="8"/>
      <c r="L305" s="8"/>
      <c r="M305" s="8"/>
      <c r="N305" s="8"/>
    </row>
    <row r="306" spans="1:14" s="3" customFormat="1" ht="45.75" customHeight="1">
      <c r="A306" s="8"/>
      <c r="B306" s="8"/>
      <c r="C306" s="8"/>
      <c r="D306" s="36">
        <f t="shared" si="8"/>
        <v>290</v>
      </c>
      <c r="E306" s="29">
        <v>44553</v>
      </c>
      <c r="F306" s="30">
        <v>31395</v>
      </c>
      <c r="G306" s="31" t="s">
        <v>76</v>
      </c>
      <c r="H306" s="26">
        <v>6000</v>
      </c>
      <c r="I306" s="20"/>
      <c r="J306" s="21">
        <f t="shared" si="7"/>
        <v>-281905.19999999856</v>
      </c>
      <c r="K306" s="8"/>
      <c r="L306" s="8"/>
      <c r="M306" s="8"/>
      <c r="N306" s="8"/>
    </row>
    <row r="307" spans="1:14" s="3" customFormat="1" ht="45.75" customHeight="1">
      <c r="A307" s="8"/>
      <c r="B307" s="8"/>
      <c r="C307" s="8"/>
      <c r="D307" s="36">
        <f t="shared" si="8"/>
        <v>291</v>
      </c>
      <c r="E307" s="29">
        <v>44553</v>
      </c>
      <c r="F307" s="30">
        <v>31396</v>
      </c>
      <c r="G307" s="31" t="s">
        <v>76</v>
      </c>
      <c r="H307" s="26">
        <v>6000</v>
      </c>
      <c r="I307" s="20"/>
      <c r="J307" s="21">
        <f t="shared" si="7"/>
        <v>-287905.19999999856</v>
      </c>
      <c r="K307" s="8"/>
      <c r="L307" s="8"/>
      <c r="M307" s="8"/>
      <c r="N307" s="8"/>
    </row>
    <row r="308" spans="1:14" s="3" customFormat="1" ht="45.75" customHeight="1">
      <c r="A308" s="8"/>
      <c r="B308" s="8"/>
      <c r="C308" s="8"/>
      <c r="D308" s="36">
        <f t="shared" si="8"/>
        <v>292</v>
      </c>
      <c r="E308" s="29">
        <v>44553</v>
      </c>
      <c r="F308" s="30">
        <v>31397</v>
      </c>
      <c r="G308" s="31" t="s">
        <v>76</v>
      </c>
      <c r="H308" s="26">
        <v>7000</v>
      </c>
      <c r="I308" s="20"/>
      <c r="J308" s="21">
        <f t="shared" si="7"/>
        <v>-294905.19999999856</v>
      </c>
      <c r="K308" s="8"/>
      <c r="L308" s="8"/>
      <c r="M308" s="8"/>
      <c r="N308" s="8"/>
    </row>
    <row r="309" spans="1:14" s="3" customFormat="1" ht="45.75" customHeight="1">
      <c r="A309" s="8"/>
      <c r="B309" s="8"/>
      <c r="C309" s="8"/>
      <c r="D309" s="36">
        <f t="shared" si="8"/>
        <v>293</v>
      </c>
      <c r="E309" s="29">
        <v>44553</v>
      </c>
      <c r="F309" s="30">
        <v>31398</v>
      </c>
      <c r="G309" s="31" t="s">
        <v>76</v>
      </c>
      <c r="H309" s="26">
        <v>4000</v>
      </c>
      <c r="I309" s="20"/>
      <c r="J309" s="21">
        <f t="shared" si="7"/>
        <v>-298905.19999999856</v>
      </c>
      <c r="K309" s="8"/>
      <c r="L309" s="8"/>
      <c r="M309" s="8"/>
      <c r="N309" s="8"/>
    </row>
    <row r="310" spans="1:14" s="3" customFormat="1" ht="45.75" customHeight="1">
      <c r="A310" s="8"/>
      <c r="B310" s="8"/>
      <c r="C310" s="8"/>
      <c r="D310" s="36">
        <f t="shared" si="8"/>
        <v>294</v>
      </c>
      <c r="E310" s="29">
        <v>44553</v>
      </c>
      <c r="F310" s="30">
        <v>31399</v>
      </c>
      <c r="G310" s="31" t="s">
        <v>76</v>
      </c>
      <c r="H310" s="26">
        <v>10000</v>
      </c>
      <c r="I310" s="20"/>
      <c r="J310" s="21">
        <f t="shared" si="7"/>
        <v>-308905.19999999856</v>
      </c>
      <c r="K310" s="8"/>
      <c r="L310" s="8"/>
      <c r="M310" s="8"/>
      <c r="N310" s="8"/>
    </row>
    <row r="311" spans="1:14" s="3" customFormat="1" ht="45.75" customHeight="1">
      <c r="A311" s="8"/>
      <c r="B311" s="8"/>
      <c r="C311" s="8"/>
      <c r="D311" s="36">
        <f t="shared" si="8"/>
        <v>295</v>
      </c>
      <c r="E311" s="29">
        <v>44553</v>
      </c>
      <c r="F311" s="30">
        <v>31400</v>
      </c>
      <c r="G311" s="31" t="s">
        <v>76</v>
      </c>
      <c r="H311" s="26">
        <v>5000</v>
      </c>
      <c r="I311" s="20"/>
      <c r="J311" s="21">
        <f t="shared" si="7"/>
        <v>-313905.19999999856</v>
      </c>
      <c r="K311" s="8"/>
      <c r="L311" s="8"/>
      <c r="M311" s="8"/>
      <c r="N311" s="8"/>
    </row>
    <row r="312" spans="1:14" s="3" customFormat="1" ht="88.5" customHeight="1">
      <c r="A312" s="8"/>
      <c r="B312" s="8"/>
      <c r="C312" s="8"/>
      <c r="D312" s="36">
        <f t="shared" si="8"/>
        <v>296</v>
      </c>
      <c r="E312" s="29">
        <v>44553</v>
      </c>
      <c r="F312" s="30">
        <v>31401</v>
      </c>
      <c r="G312" s="31" t="s">
        <v>76</v>
      </c>
      <c r="H312" s="26">
        <v>5000</v>
      </c>
      <c r="I312" s="26"/>
      <c r="J312" s="21">
        <f t="shared" si="7"/>
        <v>-318905.19999999856</v>
      </c>
      <c r="K312" s="8"/>
      <c r="L312" s="8"/>
      <c r="M312" s="8"/>
      <c r="N312" s="8"/>
    </row>
    <row r="313" spans="1:14" s="3" customFormat="1" ht="66" customHeight="1">
      <c r="A313" s="8"/>
      <c r="B313" s="8"/>
      <c r="C313" s="8"/>
      <c r="D313" s="36">
        <f t="shared" si="8"/>
        <v>297</v>
      </c>
      <c r="E313" s="29">
        <v>44553</v>
      </c>
      <c r="F313" s="30">
        <v>31402</v>
      </c>
      <c r="G313" s="31" t="s">
        <v>76</v>
      </c>
      <c r="H313" s="26">
        <v>8000</v>
      </c>
      <c r="I313" s="20"/>
      <c r="J313" s="21">
        <f t="shared" si="7"/>
        <v>-326905.19999999856</v>
      </c>
      <c r="K313" s="8"/>
      <c r="L313" s="8"/>
      <c r="M313" s="8"/>
      <c r="N313" s="8"/>
    </row>
    <row r="314" spans="1:14" s="3" customFormat="1" ht="45.75" customHeight="1">
      <c r="A314" s="8"/>
      <c r="B314" s="8"/>
      <c r="C314" s="8"/>
      <c r="D314" s="36">
        <f t="shared" si="8"/>
        <v>298</v>
      </c>
      <c r="E314" s="29">
        <v>44553</v>
      </c>
      <c r="F314" s="30">
        <v>31403</v>
      </c>
      <c r="G314" s="31" t="s">
        <v>76</v>
      </c>
      <c r="H314" s="26">
        <v>7000</v>
      </c>
      <c r="I314" s="20"/>
      <c r="J314" s="21">
        <f t="shared" si="7"/>
        <v>-333905.19999999856</v>
      </c>
      <c r="K314" s="8"/>
      <c r="L314" s="8"/>
      <c r="M314" s="8"/>
      <c r="N314" s="8"/>
    </row>
    <row r="315" spans="1:14" s="3" customFormat="1" ht="45.75" customHeight="1">
      <c r="A315" s="8"/>
      <c r="B315" s="8"/>
      <c r="C315" s="8"/>
      <c r="D315" s="36">
        <f t="shared" si="8"/>
        <v>299</v>
      </c>
      <c r="E315" s="29">
        <v>44553</v>
      </c>
      <c r="F315" s="30">
        <v>31404</v>
      </c>
      <c r="G315" s="31" t="s">
        <v>76</v>
      </c>
      <c r="H315" s="26">
        <v>7000</v>
      </c>
      <c r="I315" s="20"/>
      <c r="J315" s="21">
        <f t="shared" si="7"/>
        <v>-340905.19999999856</v>
      </c>
      <c r="K315" s="8"/>
      <c r="L315" s="8"/>
      <c r="M315" s="8"/>
      <c r="N315" s="8"/>
    </row>
    <row r="316" spans="1:14" s="3" customFormat="1" ht="45.75" customHeight="1">
      <c r="A316" s="8"/>
      <c r="B316" s="8"/>
      <c r="C316" s="8"/>
      <c r="D316" s="36">
        <f t="shared" si="8"/>
        <v>300</v>
      </c>
      <c r="E316" s="29">
        <v>44553</v>
      </c>
      <c r="F316" s="30">
        <v>31405</v>
      </c>
      <c r="G316" s="31" t="s">
        <v>76</v>
      </c>
      <c r="H316" s="26">
        <v>7000</v>
      </c>
      <c r="I316" s="20"/>
      <c r="J316" s="21">
        <f t="shared" si="7"/>
        <v>-347905.19999999856</v>
      </c>
      <c r="K316" s="8"/>
      <c r="L316" s="8"/>
      <c r="M316" s="8"/>
      <c r="N316" s="8"/>
    </row>
    <row r="317" spans="1:14" s="3" customFormat="1" ht="45.75" customHeight="1">
      <c r="A317" s="8"/>
      <c r="B317" s="8"/>
      <c r="C317" s="8"/>
      <c r="D317" s="36">
        <f t="shared" si="8"/>
        <v>301</v>
      </c>
      <c r="E317" s="29">
        <v>44553</v>
      </c>
      <c r="F317" s="30">
        <v>31406</v>
      </c>
      <c r="G317" s="31" t="s">
        <v>76</v>
      </c>
      <c r="H317" s="26">
        <v>5000</v>
      </c>
      <c r="I317" s="20"/>
      <c r="J317" s="21">
        <f t="shared" si="7"/>
        <v>-352905.19999999856</v>
      </c>
      <c r="K317" s="8"/>
      <c r="L317" s="8"/>
      <c r="M317" s="8"/>
      <c r="N317" s="8"/>
    </row>
    <row r="318" spans="1:14" s="3" customFormat="1" ht="45.75" customHeight="1">
      <c r="A318" s="8"/>
      <c r="B318" s="8"/>
      <c r="C318" s="8"/>
      <c r="D318" s="36">
        <f t="shared" si="8"/>
        <v>302</v>
      </c>
      <c r="E318" s="29">
        <v>44553</v>
      </c>
      <c r="F318" s="30">
        <v>31407</v>
      </c>
      <c r="G318" s="31" t="s">
        <v>76</v>
      </c>
      <c r="H318" s="26">
        <v>6000</v>
      </c>
      <c r="I318" s="20"/>
      <c r="J318" s="21">
        <f t="shared" si="7"/>
        <v>-358905.19999999856</v>
      </c>
      <c r="K318" s="8"/>
      <c r="L318" s="8"/>
      <c r="M318" s="8"/>
      <c r="N318" s="8"/>
    </row>
    <row r="319" spans="1:14" s="3" customFormat="1" ht="45.75" customHeight="1">
      <c r="A319" s="8"/>
      <c r="B319" s="8"/>
      <c r="C319" s="8"/>
      <c r="D319" s="36">
        <f t="shared" si="8"/>
        <v>303</v>
      </c>
      <c r="E319" s="29">
        <v>44553</v>
      </c>
      <c r="F319" s="30">
        <v>31408</v>
      </c>
      <c r="G319" s="31" t="s">
        <v>76</v>
      </c>
      <c r="H319" s="26">
        <v>9000</v>
      </c>
      <c r="I319" s="20"/>
      <c r="J319" s="21">
        <f t="shared" si="7"/>
        <v>-367905.19999999856</v>
      </c>
      <c r="K319" s="8"/>
      <c r="L319" s="8"/>
      <c r="M319" s="8"/>
      <c r="N319" s="8"/>
    </row>
    <row r="320" spans="1:14" s="3" customFormat="1" ht="45.75" customHeight="1">
      <c r="A320" s="8"/>
      <c r="B320" s="8"/>
      <c r="C320" s="8"/>
      <c r="D320" s="36">
        <f t="shared" si="8"/>
        <v>304</v>
      </c>
      <c r="E320" s="29">
        <v>44553</v>
      </c>
      <c r="F320" s="30">
        <v>31409</v>
      </c>
      <c r="G320" s="31" t="s">
        <v>76</v>
      </c>
      <c r="H320" s="26">
        <v>7000</v>
      </c>
      <c r="I320" s="20"/>
      <c r="J320" s="21">
        <f t="shared" si="7"/>
        <v>-374905.19999999856</v>
      </c>
      <c r="K320" s="8"/>
      <c r="L320" s="8"/>
      <c r="M320" s="8"/>
      <c r="N320" s="8"/>
    </row>
    <row r="321" spans="1:14" s="3" customFormat="1" ht="45.75" customHeight="1">
      <c r="A321" s="8"/>
      <c r="B321" s="8"/>
      <c r="C321" s="8"/>
      <c r="D321" s="36">
        <f t="shared" si="8"/>
        <v>305</v>
      </c>
      <c r="E321" s="29">
        <v>44550</v>
      </c>
      <c r="F321" s="30">
        <v>31410</v>
      </c>
      <c r="G321" s="31" t="s">
        <v>77</v>
      </c>
      <c r="H321" s="33">
        <v>19000</v>
      </c>
      <c r="I321" s="20"/>
      <c r="J321" s="21">
        <f t="shared" si="7"/>
        <v>-393905.19999999856</v>
      </c>
      <c r="K321" s="8"/>
      <c r="L321" s="8"/>
      <c r="M321" s="8"/>
      <c r="N321" s="8"/>
    </row>
    <row r="322" spans="1:14" s="3" customFormat="1" ht="45.75" customHeight="1">
      <c r="A322" s="8"/>
      <c r="B322" s="8"/>
      <c r="C322" s="8"/>
      <c r="D322" s="36">
        <f t="shared" si="8"/>
        <v>306</v>
      </c>
      <c r="E322" s="52">
        <v>44557</v>
      </c>
      <c r="F322" s="30"/>
      <c r="G322" s="51" t="s">
        <v>95</v>
      </c>
      <c r="H322" s="33"/>
      <c r="I322" s="28">
        <v>8500000</v>
      </c>
      <c r="J322" s="21">
        <f>SUM(J321+I322)</f>
        <v>8106094.800000002</v>
      </c>
      <c r="K322" s="8"/>
      <c r="L322" s="8"/>
      <c r="M322" s="8"/>
      <c r="N322" s="8"/>
    </row>
    <row r="323" spans="1:14" s="3" customFormat="1" ht="45.75" customHeight="1">
      <c r="A323" s="8"/>
      <c r="B323" s="8"/>
      <c r="C323" s="8"/>
      <c r="D323" s="36">
        <f t="shared" si="8"/>
        <v>307</v>
      </c>
      <c r="E323" s="29">
        <v>44560</v>
      </c>
      <c r="F323" s="30">
        <v>31411</v>
      </c>
      <c r="G323" s="31" t="s">
        <v>78</v>
      </c>
      <c r="H323" s="33">
        <v>89727.5</v>
      </c>
      <c r="I323" s="20"/>
      <c r="J323" s="21">
        <f>SUM(J322-H323)</f>
        <v>8016367.300000002</v>
      </c>
      <c r="K323" s="8"/>
      <c r="L323" s="8"/>
      <c r="M323" s="8"/>
      <c r="N323" s="8"/>
    </row>
    <row r="324" spans="1:14" s="3" customFormat="1" ht="45.75" customHeight="1">
      <c r="A324" s="8"/>
      <c r="B324" s="8"/>
      <c r="C324" s="8"/>
      <c r="D324" s="36">
        <f t="shared" si="8"/>
        <v>308</v>
      </c>
      <c r="E324" s="29">
        <v>44560</v>
      </c>
      <c r="F324" s="30">
        <v>31412</v>
      </c>
      <c r="G324" s="31" t="s">
        <v>79</v>
      </c>
      <c r="H324" s="33">
        <v>17216</v>
      </c>
      <c r="I324" s="20"/>
      <c r="J324" s="21">
        <f aca="true" t="shared" si="9" ref="J324:J348">SUM(J323-H324)</f>
        <v>7999151.300000002</v>
      </c>
      <c r="K324" s="8"/>
      <c r="L324" s="8"/>
      <c r="M324" s="8"/>
      <c r="N324" s="8"/>
    </row>
    <row r="325" spans="1:14" s="3" customFormat="1" ht="45.75" customHeight="1">
      <c r="A325" s="8"/>
      <c r="B325" s="8"/>
      <c r="C325" s="8"/>
      <c r="D325" s="36">
        <f t="shared" si="8"/>
        <v>309</v>
      </c>
      <c r="E325" s="29">
        <v>44560</v>
      </c>
      <c r="F325" s="30">
        <v>31413</v>
      </c>
      <c r="G325" s="31" t="s">
        <v>80</v>
      </c>
      <c r="H325" s="33">
        <v>53200</v>
      </c>
      <c r="I325" s="20"/>
      <c r="J325" s="21">
        <f t="shared" si="9"/>
        <v>7945951.300000002</v>
      </c>
      <c r="K325" s="8"/>
      <c r="L325" s="8"/>
      <c r="M325" s="8"/>
      <c r="N325" s="8"/>
    </row>
    <row r="326" spans="1:14" s="3" customFormat="1" ht="45.75" customHeight="1">
      <c r="A326" s="8"/>
      <c r="B326" s="8"/>
      <c r="C326" s="8"/>
      <c r="D326" s="36">
        <f t="shared" si="8"/>
        <v>310</v>
      </c>
      <c r="E326" s="29">
        <v>44560</v>
      </c>
      <c r="F326" s="30">
        <v>31414</v>
      </c>
      <c r="G326" s="31" t="s">
        <v>24</v>
      </c>
      <c r="H326" s="33">
        <v>156656.9</v>
      </c>
      <c r="I326" s="20"/>
      <c r="J326" s="21">
        <f t="shared" si="9"/>
        <v>7789294.400000001</v>
      </c>
      <c r="K326" s="8"/>
      <c r="L326" s="8"/>
      <c r="M326" s="8"/>
      <c r="N326" s="8"/>
    </row>
    <row r="327" spans="1:14" s="3" customFormat="1" ht="45.75" customHeight="1">
      <c r="A327" s="8"/>
      <c r="B327" s="8"/>
      <c r="C327" s="8"/>
      <c r="D327" s="36">
        <f t="shared" si="8"/>
        <v>311</v>
      </c>
      <c r="E327" s="29">
        <v>44560</v>
      </c>
      <c r="F327" s="30">
        <v>31415</v>
      </c>
      <c r="G327" s="31" t="s">
        <v>81</v>
      </c>
      <c r="H327" s="33">
        <v>72437.5</v>
      </c>
      <c r="I327" s="20"/>
      <c r="J327" s="21">
        <f t="shared" si="9"/>
        <v>7716856.900000001</v>
      </c>
      <c r="K327" s="8"/>
      <c r="L327" s="8"/>
      <c r="M327" s="8"/>
      <c r="N327" s="8"/>
    </row>
    <row r="328" spans="1:14" s="3" customFormat="1" ht="45.75" customHeight="1">
      <c r="A328" s="8"/>
      <c r="B328" s="8"/>
      <c r="C328" s="8"/>
      <c r="D328" s="36">
        <f t="shared" si="8"/>
        <v>312</v>
      </c>
      <c r="E328" s="29">
        <v>44560</v>
      </c>
      <c r="F328" s="30">
        <v>31416</v>
      </c>
      <c r="G328" s="31" t="s">
        <v>82</v>
      </c>
      <c r="H328" s="33">
        <v>95000</v>
      </c>
      <c r="I328" s="20"/>
      <c r="J328" s="21">
        <f t="shared" si="9"/>
        <v>7621856.900000001</v>
      </c>
      <c r="K328" s="8"/>
      <c r="L328" s="8"/>
      <c r="M328" s="8"/>
      <c r="N328" s="8"/>
    </row>
    <row r="329" spans="1:14" s="3" customFormat="1" ht="45.75" customHeight="1">
      <c r="A329" s="8"/>
      <c r="B329" s="8"/>
      <c r="C329" s="8"/>
      <c r="D329" s="36">
        <f t="shared" si="8"/>
        <v>313</v>
      </c>
      <c r="E329" s="29">
        <v>44560</v>
      </c>
      <c r="F329" s="30">
        <v>31417</v>
      </c>
      <c r="G329" s="31" t="s">
        <v>24</v>
      </c>
      <c r="H329" s="33">
        <v>237960.75</v>
      </c>
      <c r="I329" s="20"/>
      <c r="J329" s="21">
        <f t="shared" si="9"/>
        <v>7383896.150000001</v>
      </c>
      <c r="K329" s="8"/>
      <c r="L329" s="8"/>
      <c r="M329" s="8"/>
      <c r="N329" s="8"/>
    </row>
    <row r="330" spans="1:14" s="3" customFormat="1" ht="45.75" customHeight="1">
      <c r="A330" s="8"/>
      <c r="B330" s="8"/>
      <c r="C330" s="8"/>
      <c r="D330" s="36">
        <f t="shared" si="8"/>
        <v>314</v>
      </c>
      <c r="E330" s="29">
        <v>44560</v>
      </c>
      <c r="F330" s="30">
        <v>31418</v>
      </c>
      <c r="G330" s="31" t="s">
        <v>83</v>
      </c>
      <c r="H330" s="33">
        <v>20840.63</v>
      </c>
      <c r="I330" s="20"/>
      <c r="J330" s="21">
        <f t="shared" si="9"/>
        <v>7363055.520000001</v>
      </c>
      <c r="K330" s="8"/>
      <c r="L330" s="8"/>
      <c r="M330" s="8"/>
      <c r="N330" s="8"/>
    </row>
    <row r="331" spans="1:14" s="3" customFormat="1" ht="45.75" customHeight="1">
      <c r="A331" s="8"/>
      <c r="B331" s="8"/>
      <c r="C331" s="8"/>
      <c r="D331" s="36">
        <f t="shared" si="8"/>
        <v>315</v>
      </c>
      <c r="E331" s="29">
        <v>44560</v>
      </c>
      <c r="F331" s="30">
        <v>31419</v>
      </c>
      <c r="G331" s="31" t="s">
        <v>24</v>
      </c>
      <c r="H331" s="33">
        <v>281048</v>
      </c>
      <c r="I331" s="20"/>
      <c r="J331" s="21">
        <f t="shared" si="9"/>
        <v>7082007.520000001</v>
      </c>
      <c r="K331" s="8"/>
      <c r="L331" s="8"/>
      <c r="M331" s="8"/>
      <c r="N331" s="8"/>
    </row>
    <row r="332" spans="1:14" s="3" customFormat="1" ht="45.75" customHeight="1">
      <c r="A332" s="8"/>
      <c r="B332" s="8"/>
      <c r="C332" s="8"/>
      <c r="D332" s="36">
        <f t="shared" si="8"/>
        <v>316</v>
      </c>
      <c r="E332" s="29">
        <v>44560</v>
      </c>
      <c r="F332" s="30">
        <v>31420</v>
      </c>
      <c r="G332" s="31" t="s">
        <v>82</v>
      </c>
      <c r="H332" s="33">
        <v>163970</v>
      </c>
      <c r="I332" s="20"/>
      <c r="J332" s="21">
        <f t="shared" si="9"/>
        <v>6918037.520000001</v>
      </c>
      <c r="K332" s="8"/>
      <c r="L332" s="8"/>
      <c r="M332" s="8"/>
      <c r="N332" s="8"/>
    </row>
    <row r="333" spans="1:14" s="3" customFormat="1" ht="45.75" customHeight="1">
      <c r="A333" s="8"/>
      <c r="B333" s="8"/>
      <c r="C333" s="8"/>
      <c r="D333" s="36">
        <f t="shared" si="8"/>
        <v>317</v>
      </c>
      <c r="E333" s="29">
        <v>44560</v>
      </c>
      <c r="F333" s="30">
        <v>31421</v>
      </c>
      <c r="G333" s="31" t="s">
        <v>82</v>
      </c>
      <c r="H333" s="33">
        <v>94512.55</v>
      </c>
      <c r="I333" s="20"/>
      <c r="J333" s="21">
        <f t="shared" si="9"/>
        <v>6823524.970000002</v>
      </c>
      <c r="K333" s="8"/>
      <c r="L333" s="8"/>
      <c r="M333" s="8"/>
      <c r="N333" s="8"/>
    </row>
    <row r="334" spans="1:14" s="3" customFormat="1" ht="45.75" customHeight="1">
      <c r="A334" s="8"/>
      <c r="B334" s="8"/>
      <c r="C334" s="8"/>
      <c r="D334" s="36">
        <f t="shared" si="8"/>
        <v>318</v>
      </c>
      <c r="E334" s="29">
        <v>44560</v>
      </c>
      <c r="F334" s="30">
        <v>31422</v>
      </c>
      <c r="G334" s="31" t="s">
        <v>84</v>
      </c>
      <c r="H334" s="33">
        <v>94168.55</v>
      </c>
      <c r="I334" s="20"/>
      <c r="J334" s="21">
        <f t="shared" si="9"/>
        <v>6729356.420000002</v>
      </c>
      <c r="K334" s="8"/>
      <c r="L334" s="8"/>
      <c r="M334" s="8"/>
      <c r="N334" s="8"/>
    </row>
    <row r="335" spans="1:14" s="3" customFormat="1" ht="45.75" customHeight="1">
      <c r="A335" s="8"/>
      <c r="B335" s="8"/>
      <c r="C335" s="8"/>
      <c r="D335" s="36">
        <f t="shared" si="8"/>
        <v>319</v>
      </c>
      <c r="E335" s="29">
        <v>44560</v>
      </c>
      <c r="F335" s="30">
        <v>31423</v>
      </c>
      <c r="G335" s="31" t="s">
        <v>85</v>
      </c>
      <c r="H335" s="33">
        <v>9215</v>
      </c>
      <c r="I335" s="20"/>
      <c r="J335" s="21">
        <f t="shared" si="9"/>
        <v>6720141.420000002</v>
      </c>
      <c r="K335" s="8"/>
      <c r="L335" s="8"/>
      <c r="M335" s="8"/>
      <c r="N335" s="8"/>
    </row>
    <row r="336" spans="1:14" s="3" customFormat="1" ht="45.75" customHeight="1">
      <c r="A336" s="8"/>
      <c r="B336" s="8"/>
      <c r="C336" s="8"/>
      <c r="D336" s="36">
        <f t="shared" si="8"/>
        <v>320</v>
      </c>
      <c r="E336" s="29">
        <v>44560</v>
      </c>
      <c r="F336" s="30">
        <v>31424</v>
      </c>
      <c r="G336" s="31" t="s">
        <v>86</v>
      </c>
      <c r="H336" s="33">
        <v>175750</v>
      </c>
      <c r="I336" s="20"/>
      <c r="J336" s="21">
        <f t="shared" si="9"/>
        <v>6544391.420000002</v>
      </c>
      <c r="K336" s="8"/>
      <c r="L336" s="8"/>
      <c r="M336" s="8"/>
      <c r="N336" s="8"/>
    </row>
    <row r="337" spans="1:14" s="3" customFormat="1" ht="45.75" customHeight="1">
      <c r="A337" s="8"/>
      <c r="B337" s="8"/>
      <c r="C337" s="8"/>
      <c r="D337" s="36">
        <f t="shared" si="8"/>
        <v>321</v>
      </c>
      <c r="E337" s="29">
        <v>44560</v>
      </c>
      <c r="F337" s="30">
        <v>31425</v>
      </c>
      <c r="G337" s="31" t="s">
        <v>87</v>
      </c>
      <c r="H337" s="33">
        <v>6600</v>
      </c>
      <c r="I337" s="20"/>
      <c r="J337" s="21">
        <f t="shared" si="9"/>
        <v>6537791.420000002</v>
      </c>
      <c r="K337" s="8"/>
      <c r="L337" s="8"/>
      <c r="M337" s="8"/>
      <c r="N337" s="8"/>
    </row>
    <row r="338" spans="1:14" s="3" customFormat="1" ht="45.75" customHeight="1">
      <c r="A338" s="8"/>
      <c r="B338" s="8"/>
      <c r="C338" s="8"/>
      <c r="D338" s="36">
        <f t="shared" si="8"/>
        <v>322</v>
      </c>
      <c r="E338" s="29">
        <v>44560</v>
      </c>
      <c r="F338" s="30">
        <v>31426</v>
      </c>
      <c r="G338" s="31" t="s">
        <v>88</v>
      </c>
      <c r="H338" s="33">
        <v>38000</v>
      </c>
      <c r="I338" s="20"/>
      <c r="J338" s="21">
        <f t="shared" si="9"/>
        <v>6499791.420000002</v>
      </c>
      <c r="K338" s="8"/>
      <c r="L338" s="8"/>
      <c r="M338" s="8"/>
      <c r="N338" s="8"/>
    </row>
    <row r="339" spans="1:14" s="3" customFormat="1" ht="45.75" customHeight="1">
      <c r="A339" s="8"/>
      <c r="B339" s="8"/>
      <c r="C339" s="8"/>
      <c r="D339" s="36">
        <f aca="true" t="shared" si="10" ref="D339:D349">D338+1</f>
        <v>323</v>
      </c>
      <c r="E339" s="29">
        <v>44560</v>
      </c>
      <c r="F339" s="30">
        <v>31427</v>
      </c>
      <c r="G339" s="31" t="s">
        <v>89</v>
      </c>
      <c r="H339" s="33">
        <v>118073.7</v>
      </c>
      <c r="I339" s="20"/>
      <c r="J339" s="21">
        <f t="shared" si="9"/>
        <v>6381717.720000002</v>
      </c>
      <c r="K339" s="8"/>
      <c r="L339" s="8"/>
      <c r="M339" s="8"/>
      <c r="N339" s="8"/>
    </row>
    <row r="340" spans="1:14" s="3" customFormat="1" ht="45.75" customHeight="1">
      <c r="A340" s="8"/>
      <c r="B340" s="8"/>
      <c r="C340" s="8"/>
      <c r="D340" s="36">
        <f t="shared" si="10"/>
        <v>324</v>
      </c>
      <c r="E340" s="29">
        <v>44560</v>
      </c>
      <c r="F340" s="30">
        <v>31428</v>
      </c>
      <c r="G340" s="31" t="s">
        <v>25</v>
      </c>
      <c r="H340" s="33">
        <v>235731.61</v>
      </c>
      <c r="I340" s="20"/>
      <c r="J340" s="21">
        <f t="shared" si="9"/>
        <v>6145986.110000001</v>
      </c>
      <c r="K340" s="8"/>
      <c r="L340" s="8"/>
      <c r="M340" s="8"/>
      <c r="N340" s="8"/>
    </row>
    <row r="341" spans="1:14" s="3" customFormat="1" ht="45.75" customHeight="1">
      <c r="A341" s="8"/>
      <c r="B341" s="8"/>
      <c r="C341" s="8"/>
      <c r="D341" s="36">
        <f t="shared" si="10"/>
        <v>325</v>
      </c>
      <c r="E341" s="29">
        <v>44560</v>
      </c>
      <c r="F341" s="30">
        <v>31429</v>
      </c>
      <c r="G341" s="31" t="s">
        <v>90</v>
      </c>
      <c r="H341" s="33">
        <v>285796.5</v>
      </c>
      <c r="I341" s="20"/>
      <c r="J341" s="21">
        <f t="shared" si="9"/>
        <v>5860189.610000001</v>
      </c>
      <c r="K341" s="8"/>
      <c r="L341" s="8"/>
      <c r="M341" s="8"/>
      <c r="N341" s="8"/>
    </row>
    <row r="342" spans="1:14" s="3" customFormat="1" ht="45.75" customHeight="1">
      <c r="A342" s="8"/>
      <c r="B342" s="8"/>
      <c r="C342" s="8"/>
      <c r="D342" s="36">
        <f t="shared" si="10"/>
        <v>326</v>
      </c>
      <c r="E342" s="29">
        <v>44560</v>
      </c>
      <c r="F342" s="30">
        <v>31430</v>
      </c>
      <c r="G342" s="31" t="s">
        <v>91</v>
      </c>
      <c r="H342" s="33">
        <v>148202</v>
      </c>
      <c r="I342" s="20"/>
      <c r="J342" s="21">
        <f t="shared" si="9"/>
        <v>5711987.610000001</v>
      </c>
      <c r="K342" s="8"/>
      <c r="L342" s="8"/>
      <c r="M342" s="8"/>
      <c r="N342" s="8"/>
    </row>
    <row r="343" spans="1:14" s="3" customFormat="1" ht="45.75" customHeight="1">
      <c r="A343" s="8"/>
      <c r="B343" s="8"/>
      <c r="C343" s="8"/>
      <c r="D343" s="36">
        <f t="shared" si="10"/>
        <v>327</v>
      </c>
      <c r="E343" s="29">
        <v>44560</v>
      </c>
      <c r="F343" s="30">
        <v>31431</v>
      </c>
      <c r="G343" s="31" t="s">
        <v>90</v>
      </c>
      <c r="H343" s="33">
        <v>660675</v>
      </c>
      <c r="I343" s="20"/>
      <c r="J343" s="21">
        <f t="shared" si="9"/>
        <v>5051312.610000001</v>
      </c>
      <c r="K343" s="8"/>
      <c r="L343" s="8"/>
      <c r="M343" s="8"/>
      <c r="N343" s="8"/>
    </row>
    <row r="344" spans="1:14" s="3" customFormat="1" ht="45.75" customHeight="1">
      <c r="A344" s="8"/>
      <c r="B344" s="8"/>
      <c r="C344" s="8"/>
      <c r="D344" s="36">
        <f t="shared" si="10"/>
        <v>328</v>
      </c>
      <c r="E344" s="29">
        <v>44560</v>
      </c>
      <c r="F344" s="30">
        <v>31432</v>
      </c>
      <c r="G344" s="31" t="s">
        <v>90</v>
      </c>
      <c r="H344" s="33">
        <v>336569.5</v>
      </c>
      <c r="I344" s="20"/>
      <c r="J344" s="21">
        <f t="shared" si="9"/>
        <v>4714743.110000001</v>
      </c>
      <c r="K344" s="8"/>
      <c r="L344" s="8"/>
      <c r="M344" s="8"/>
      <c r="N344" s="8"/>
    </row>
    <row r="345" spans="1:14" s="3" customFormat="1" ht="45.75" customHeight="1">
      <c r="A345" s="8"/>
      <c r="B345" s="8"/>
      <c r="C345" s="8"/>
      <c r="D345" s="36">
        <f t="shared" si="10"/>
        <v>329</v>
      </c>
      <c r="E345" s="29">
        <v>44560</v>
      </c>
      <c r="F345" s="30">
        <v>31433</v>
      </c>
      <c r="G345" s="31" t="s">
        <v>26</v>
      </c>
      <c r="H345" s="33">
        <v>285000</v>
      </c>
      <c r="I345" s="20"/>
      <c r="J345" s="21">
        <f t="shared" si="9"/>
        <v>4429743.110000001</v>
      </c>
      <c r="K345" s="8"/>
      <c r="L345" s="8"/>
      <c r="M345" s="8"/>
      <c r="N345" s="8"/>
    </row>
    <row r="346" spans="1:14" s="3" customFormat="1" ht="45.75" customHeight="1">
      <c r="A346" s="8"/>
      <c r="B346" s="8"/>
      <c r="C346" s="8"/>
      <c r="D346" s="36">
        <f t="shared" si="10"/>
        <v>330</v>
      </c>
      <c r="E346" s="29">
        <v>44560</v>
      </c>
      <c r="F346" s="30">
        <v>31434</v>
      </c>
      <c r="G346" s="31" t="s">
        <v>92</v>
      </c>
      <c r="H346" s="33">
        <v>428222.25</v>
      </c>
      <c r="I346" s="20"/>
      <c r="J346" s="21">
        <f t="shared" si="9"/>
        <v>4001520.8600000013</v>
      </c>
      <c r="K346" s="8"/>
      <c r="L346" s="8"/>
      <c r="M346" s="8"/>
      <c r="N346" s="8"/>
    </row>
    <row r="347" spans="1:14" s="3" customFormat="1" ht="45.75" customHeight="1">
      <c r="A347" s="8"/>
      <c r="B347" s="8"/>
      <c r="C347" s="8"/>
      <c r="D347" s="36">
        <f t="shared" si="10"/>
        <v>331</v>
      </c>
      <c r="E347" s="29">
        <v>44560</v>
      </c>
      <c r="F347" s="30">
        <v>31435</v>
      </c>
      <c r="G347" s="31" t="s">
        <v>93</v>
      </c>
      <c r="H347" s="33">
        <v>184179.5</v>
      </c>
      <c r="I347" s="20"/>
      <c r="J347" s="21">
        <f t="shared" si="9"/>
        <v>3817341.3600000013</v>
      </c>
      <c r="K347" s="8"/>
      <c r="L347" s="8"/>
      <c r="M347" s="8"/>
      <c r="N347" s="8"/>
    </row>
    <row r="348" spans="1:14" s="3" customFormat="1" ht="45.75" customHeight="1">
      <c r="A348" s="8"/>
      <c r="B348" s="8"/>
      <c r="C348" s="8"/>
      <c r="D348" s="36">
        <f t="shared" si="10"/>
        <v>332</v>
      </c>
      <c r="E348" s="29">
        <v>44560</v>
      </c>
      <c r="F348" s="30">
        <v>31436</v>
      </c>
      <c r="G348" s="31" t="s">
        <v>94</v>
      </c>
      <c r="H348" s="33">
        <v>5225</v>
      </c>
      <c r="I348" s="20"/>
      <c r="J348" s="21">
        <f t="shared" si="9"/>
        <v>3812116.3600000013</v>
      </c>
      <c r="K348" s="8"/>
      <c r="L348" s="8"/>
      <c r="M348" s="8"/>
      <c r="N348" s="8"/>
    </row>
    <row r="349" spans="1:14" s="3" customFormat="1" ht="45.75" customHeight="1">
      <c r="A349" s="8"/>
      <c r="B349" s="8"/>
      <c r="C349" s="8"/>
      <c r="D349" s="36"/>
      <c r="E349" s="52">
        <v>44561</v>
      </c>
      <c r="F349" s="30"/>
      <c r="G349" s="51" t="s">
        <v>95</v>
      </c>
      <c r="H349" s="33"/>
      <c r="I349" s="28">
        <v>1500000</v>
      </c>
      <c r="J349" s="21">
        <f>SUM(J348+I349)</f>
        <v>5312116.360000001</v>
      </c>
      <c r="K349" s="8"/>
      <c r="L349" s="8"/>
      <c r="M349" s="8"/>
      <c r="N349" s="8"/>
    </row>
    <row r="350" spans="4:10" s="8" customFormat="1" ht="21.75" customHeight="1">
      <c r="D350" s="22"/>
      <c r="E350" s="23"/>
      <c r="F350" s="23"/>
      <c r="G350" s="24" t="s">
        <v>9</v>
      </c>
      <c r="H350" s="23">
        <f>SUM(H17:H348)</f>
        <v>13976629.100000001</v>
      </c>
      <c r="I350" s="23"/>
      <c r="J350" s="21"/>
    </row>
    <row r="351" spans="4:96" ht="24" customHeight="1">
      <c r="D351" s="5"/>
      <c r="E351" s="5"/>
      <c r="F351" s="5"/>
      <c r="G351" s="5"/>
      <c r="H351" s="9"/>
      <c r="I351" s="9"/>
      <c r="J351" s="9"/>
      <c r="K351" s="14"/>
      <c r="L351" s="14"/>
      <c r="M351" s="14"/>
      <c r="N351" s="14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</row>
    <row r="352" spans="4:10" ht="24" customHeight="1">
      <c r="D352" s="5"/>
      <c r="E352" s="6"/>
      <c r="F352" s="3"/>
      <c r="G352" s="3"/>
      <c r="H352" s="4"/>
      <c r="I352" s="4"/>
      <c r="J352" s="4"/>
    </row>
    <row r="353" spans="4:10" ht="24" customHeight="1">
      <c r="D353" s="3" t="s">
        <v>18</v>
      </c>
      <c r="E353" s="6"/>
      <c r="F353" s="3"/>
      <c r="G353" s="3"/>
      <c r="H353" s="4" t="s">
        <v>19</v>
      </c>
      <c r="I353" s="4"/>
      <c r="J353" s="4"/>
    </row>
    <row r="354" spans="4:10" ht="24" customHeight="1">
      <c r="D354" s="7" t="s">
        <v>14</v>
      </c>
      <c r="E354" s="6"/>
      <c r="F354" s="3"/>
      <c r="G354" s="3"/>
      <c r="H354" s="4" t="s">
        <v>16</v>
      </c>
      <c r="I354" s="4"/>
      <c r="J354" s="4"/>
    </row>
    <row r="355" spans="4:10" ht="24" customHeight="1">
      <c r="D355" s="7" t="s">
        <v>15</v>
      </c>
      <c r="E355" s="6"/>
      <c r="F355" s="3"/>
      <c r="G355" s="3"/>
      <c r="H355" s="4" t="s">
        <v>17</v>
      </c>
      <c r="I355" s="4"/>
      <c r="J355" s="4"/>
    </row>
    <row r="356" spans="4:10" ht="24" customHeight="1">
      <c r="D356" s="7"/>
      <c r="E356" s="6"/>
      <c r="F356" s="3"/>
      <c r="G356" s="3"/>
      <c r="H356" s="4"/>
      <c r="I356" s="4"/>
      <c r="J356" s="4"/>
    </row>
    <row r="357" spans="4:10" ht="24" customHeight="1">
      <c r="D357" s="39"/>
      <c r="E357" s="39"/>
      <c r="F357" s="39"/>
      <c r="G357" s="39"/>
      <c r="H357" s="39"/>
      <c r="I357" s="39"/>
      <c r="J357" s="4"/>
    </row>
    <row r="358" spans="4:10" ht="24" customHeight="1">
      <c r="D358" s="39"/>
      <c r="E358" s="39"/>
      <c r="F358" s="39"/>
      <c r="G358" s="39"/>
      <c r="H358" s="39"/>
      <c r="I358" s="39"/>
      <c r="J358" s="4"/>
    </row>
    <row r="359" spans="4:10" ht="24" customHeight="1">
      <c r="D359" s="7"/>
      <c r="E359" s="6"/>
      <c r="F359" s="3"/>
      <c r="G359" s="3"/>
      <c r="H359" s="4"/>
      <c r="I359" s="4"/>
      <c r="J359" s="4"/>
    </row>
    <row r="360" spans="4:10" ht="24" customHeight="1">
      <c r="D360" s="7"/>
      <c r="E360" s="6"/>
      <c r="F360" s="3"/>
      <c r="G360" s="3"/>
      <c r="H360" s="4"/>
      <c r="I360" s="4"/>
      <c r="J360" s="4"/>
    </row>
    <row r="361" spans="4:10" ht="24" customHeight="1">
      <c r="D361" s="5"/>
      <c r="E361" s="6"/>
      <c r="F361" s="3"/>
      <c r="G361" s="3"/>
      <c r="H361" s="4"/>
      <c r="I361" s="4"/>
      <c r="J361" s="4"/>
    </row>
    <row r="362" spans="4:10" ht="24" customHeight="1">
      <c r="D362" s="40"/>
      <c r="E362" s="40"/>
      <c r="F362" s="40"/>
      <c r="G362" s="40"/>
      <c r="H362" s="40"/>
      <c r="I362" s="40"/>
      <c r="J362" s="40"/>
    </row>
    <row r="363" spans="4:10" ht="24" customHeight="1">
      <c r="D363" s="41"/>
      <c r="E363" s="41"/>
      <c r="F363" s="41"/>
      <c r="G363" s="41"/>
      <c r="H363" s="41"/>
      <c r="I363" s="41"/>
      <c r="J363" s="41"/>
    </row>
    <row r="364" spans="4:10" ht="24" customHeight="1">
      <c r="D364" s="38"/>
      <c r="E364" s="38"/>
      <c r="F364" s="38"/>
      <c r="G364" s="38"/>
      <c r="H364" s="38"/>
      <c r="I364" s="38"/>
      <c r="J364" s="38"/>
    </row>
    <row r="365" spans="4:10" ht="24" customHeight="1">
      <c r="D365" s="38"/>
      <c r="E365" s="38"/>
      <c r="F365" s="38"/>
      <c r="G365" s="38"/>
      <c r="H365" s="38"/>
      <c r="I365" s="38"/>
      <c r="J365" s="38"/>
    </row>
    <row r="366" spans="4:10" ht="24" customHeight="1">
      <c r="D366" s="38"/>
      <c r="E366" s="38"/>
      <c r="F366" s="38"/>
      <c r="G366" s="38"/>
      <c r="H366" s="38"/>
      <c r="I366" s="38"/>
      <c r="J366" s="38"/>
    </row>
    <row r="367" spans="4:10" ht="20.25">
      <c r="D367" s="38"/>
      <c r="E367" s="38"/>
      <c r="F367" s="38"/>
      <c r="G367" s="38"/>
      <c r="H367" s="38"/>
      <c r="I367" s="38"/>
      <c r="J367" s="38"/>
    </row>
    <row r="368" spans="4:10" ht="12.75">
      <c r="D368" s="10"/>
      <c r="E368" s="10"/>
      <c r="F368" s="10"/>
      <c r="G368" s="10"/>
      <c r="H368" s="10"/>
      <c r="I368" s="10"/>
      <c r="J368" s="10"/>
    </row>
    <row r="369" spans="4:10" ht="12.75">
      <c r="D369" s="10"/>
      <c r="E369" s="10"/>
      <c r="F369" s="10"/>
      <c r="G369" s="10"/>
      <c r="H369" s="10"/>
      <c r="I369" s="10"/>
      <c r="J369" s="10"/>
    </row>
    <row r="370" spans="4:10" ht="12.75">
      <c r="D370" s="10"/>
      <c r="E370" s="10"/>
      <c r="F370" s="10"/>
      <c r="G370" s="10"/>
      <c r="H370" s="10"/>
      <c r="I370" s="10"/>
      <c r="J370" s="10"/>
    </row>
    <row r="371" spans="4:10" ht="12.75">
      <c r="D371" s="10"/>
      <c r="E371" s="10"/>
      <c r="F371" s="10"/>
      <c r="G371" s="10"/>
      <c r="H371" s="10"/>
      <c r="I371" s="10"/>
      <c r="J371" s="10"/>
    </row>
    <row r="372" spans="4:10" ht="12.75">
      <c r="D372" s="10"/>
      <c r="E372" s="10"/>
      <c r="F372" s="10"/>
      <c r="G372" s="10"/>
      <c r="H372" s="10"/>
      <c r="I372" s="10"/>
      <c r="J372" s="10"/>
    </row>
    <row r="373" spans="4:10" ht="12.75">
      <c r="D373" s="10"/>
      <c r="E373" s="10"/>
      <c r="F373" s="10"/>
      <c r="G373" s="10"/>
      <c r="H373" s="10"/>
      <c r="I373" s="10"/>
      <c r="J373" s="10"/>
    </row>
    <row r="374" spans="4:10" ht="12.75">
      <c r="D374" s="10"/>
      <c r="E374" s="10"/>
      <c r="F374" s="10"/>
      <c r="G374" s="10"/>
      <c r="H374" s="10"/>
      <c r="I374" s="10"/>
      <c r="J374" s="10"/>
    </row>
    <row r="375" spans="4:10" ht="12.75">
      <c r="D375" s="10"/>
      <c r="E375" s="10"/>
      <c r="F375" s="10"/>
      <c r="G375" s="10"/>
      <c r="H375" s="10"/>
      <c r="I375" s="10"/>
      <c r="J375" s="10"/>
    </row>
    <row r="376" spans="4:10" ht="12.75">
      <c r="D376" s="10"/>
      <c r="E376" s="10"/>
      <c r="F376" s="10"/>
      <c r="G376" s="10"/>
      <c r="H376" s="10"/>
      <c r="I376" s="10"/>
      <c r="J376" s="10"/>
    </row>
    <row r="377" spans="4:10" ht="12.75">
      <c r="D377" s="10"/>
      <c r="E377" s="10"/>
      <c r="F377" s="10"/>
      <c r="G377" s="10"/>
      <c r="H377" s="10"/>
      <c r="I377" s="10"/>
      <c r="J377" s="10"/>
    </row>
    <row r="378" spans="4:10" ht="12.75">
      <c r="D378" s="10"/>
      <c r="E378" s="10"/>
      <c r="F378" s="10"/>
      <c r="G378" s="10"/>
      <c r="H378" s="10"/>
      <c r="I378" s="10"/>
      <c r="J378" s="10"/>
    </row>
    <row r="379" spans="4:10" ht="12.75">
      <c r="D379" s="10"/>
      <c r="E379" s="10"/>
      <c r="F379" s="10"/>
      <c r="G379" s="10"/>
      <c r="H379" s="10"/>
      <c r="I379" s="10"/>
      <c r="J379" s="10"/>
    </row>
    <row r="398" ht="13.5" thickBot="1"/>
    <row r="399" ht="15">
      <c r="D399" s="2"/>
    </row>
  </sheetData>
  <sheetProtection/>
  <mergeCells count="16">
    <mergeCell ref="D6:J6"/>
    <mergeCell ref="D7:J7"/>
    <mergeCell ref="D9:J9"/>
    <mergeCell ref="D13:D15"/>
    <mergeCell ref="E13:G13"/>
    <mergeCell ref="H13:J13"/>
    <mergeCell ref="E14:F14"/>
    <mergeCell ref="H14:I14"/>
    <mergeCell ref="D366:J366"/>
    <mergeCell ref="D367:J367"/>
    <mergeCell ref="D357:I357"/>
    <mergeCell ref="D358:I358"/>
    <mergeCell ref="D362:J362"/>
    <mergeCell ref="D363:J363"/>
    <mergeCell ref="D364:J364"/>
    <mergeCell ref="D365:J365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2022-01-07T16:39:46Z</cp:lastPrinted>
  <dcterms:created xsi:type="dcterms:W3CDTF">2006-07-11T17:39:34Z</dcterms:created>
  <dcterms:modified xsi:type="dcterms:W3CDTF">2022-01-07T16:44:42Z</dcterms:modified>
  <cp:category/>
  <cp:version/>
  <cp:contentType/>
  <cp:contentStatus/>
</cp:coreProperties>
</file>