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601" activeTab="0"/>
  </bookViews>
  <sheets>
    <sheet name="HOJA 1" sheetId="1" r:id="rId1"/>
  </sheets>
  <definedNames>
    <definedName name="_xlnm.Print_Area" localSheetId="0">'HOJA 1'!$C$1:$K$329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<sst xmlns="http://schemas.openxmlformats.org/spreadsheetml/2006/main" count="329" uniqueCount="60">
  <si>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</si>
  <si>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</si>
  <si>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</si>
  <si>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</si>
  <si>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</si>
  <si>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</si>
  <si>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</si>
  <si>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</si>
  <si>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</si>
  <si>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</si>
  <si>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</si>
  <si>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</si>
  <si>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</si>
  <si>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</si>
  <si>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</si>
  <si>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</si>
  <si>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</si>
  <si>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</si>
  <si>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</si>
  <si>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</si>
  <si>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</si>
  <si>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SUMINISTRO DE UTILES MEDICOS</t>
  </si>
  <si>
    <t>NULO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</si>
  <si>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_31____de _JULIO</t>
    </r>
    <r>
      <rPr>
        <b/>
        <sz val="14"/>
        <rFont val="Arial"/>
        <family val="2"/>
      </rPr>
      <t>_</t>
    </r>
    <r>
      <rPr>
        <b/>
        <u val="single"/>
        <sz val="14"/>
        <rFont val="Arial"/>
        <family val="2"/>
      </rPr>
      <t>____del _2021___</t>
    </r>
    <r>
      <rPr>
        <b/>
        <sz val="14"/>
        <rFont val="Arial"/>
        <family val="2"/>
      </rPr>
      <t>_</t>
    </r>
  </si>
  <si>
    <t>PAGO POR CUBRIR VACAIONES DE LA DOCTORA MARIA SANCHIZ</t>
  </si>
  <si>
    <t>PAGO POR SERVICIO PRESTADO EN EL AREA DE UCI LOS DIAS 14 Y 15 DE JUNIO 2021</t>
  </si>
  <si>
    <t>PAGO RETENCION A SUPLIDORES MES DE JUNIO 2021</t>
  </si>
  <si>
    <t>SALARIO MES DE JULIO 2021 SERVICIO PRESTADO</t>
  </si>
  <si>
    <t>PAGO SALARIO MES DE JULIO 2021</t>
  </si>
  <si>
    <t>PAGO SEGURIDAD MES DE JULIO 2021</t>
  </si>
  <si>
    <t>COMPLETIVO SALARIO MES DE JULIO 2021</t>
  </si>
  <si>
    <t>PAGO POR CUBRIR VACAIONES EN EL AREA DE UCI DESDE 16 JUNUIO HASTA DEL 23 DE JULIO 2021</t>
  </si>
  <si>
    <t>PAGO PROPORCION A SUELDO POR LABORAR 8 DIAS MES DE JUNIO 2021</t>
  </si>
  <si>
    <t>COMPRA DE MEDICAMENTOS</t>
  </si>
  <si>
    <t>COMPRA DE ARTICULOS FERRETEROS Y AFINES, PARA LA REPARACION DE LA LUCES DEL LOBBY, PASILLO PRINCIPAL Y EL SALON LILA CHAIN</t>
  </si>
  <si>
    <t>COMPRA DE MATERIALES FERRETEROS OAREA LA REPARACION DE BAÑOS DE DIFERENTES AREAS</t>
  </si>
  <si>
    <t>SUMINISTRO DE MEDICAMENTOS</t>
  </si>
  <si>
    <t xml:space="preserve">COMPRA DE PINTURAS Y MATERIALES PARA PINTAR </t>
  </si>
  <si>
    <t>COMPRA DE PLAFONES PVC 2*4</t>
  </si>
  <si>
    <t>SUMINISTRO DE GAS LICUADO DE PETROLEO</t>
  </si>
  <si>
    <t>SUMINISTRO DE SANGRE DE CARNERO</t>
  </si>
  <si>
    <t>SUMINISTRO DE UTILES Y MATERIALES DE LIMPIEZA</t>
  </si>
  <si>
    <t>SUMINISTRO DE MATERIALES DE LIMPIEZA</t>
  </si>
  <si>
    <t>SUMINISTRO DE MATERIAL GASTABLE MEDICO</t>
  </si>
  <si>
    <t>TRANBSPORTACION DE MEDICAMENTOS DESDE PROMESE CAL HASTA EL HOSPITAL</t>
  </si>
  <si>
    <t>SUMINISTRO DE FORMULA INTANTIL</t>
  </si>
  <si>
    <t>SUMINISTRO DE TICKETS DE COMBUSTIBLE PARA LA GERENCIA Y GAOIL PARA LA PLANTA ELECTRICA</t>
  </si>
  <si>
    <t>ALQUILER DE IMPRESORAS, REPARACION Y MABTENIMIENTO DE IMPRESORA</t>
  </si>
  <si>
    <t>SUMINISTRO DE MATERIAL IMPRESOS</t>
  </si>
  <si>
    <t>SERVICIOS DE TRASLADO DE MAMOGRAFO DIGITAL</t>
  </si>
  <si>
    <t>SUMINISTRO DE AGUA PURIFICADA</t>
  </si>
  <si>
    <t>COMPRA DE BACETRIAS</t>
  </si>
  <si>
    <t>SERVICIOS DE FUMIGACION EN TODAS LAS AREAS DEL HOSPITAL</t>
  </si>
  <si>
    <t>PAGO DE VIATICOMPOR IUR A BUSCAR MEDICAMENTOS DESDE PROMESE CAL HASTA EL HOSPITAL MES DE JUNIO 2021 (5 JIAJES)</t>
  </si>
  <si>
    <t>SUMINISTRO DE REACTIVOS DE LABORATORIO</t>
  </si>
  <si>
    <t xml:space="preserve"> SUMINISTRO DE TONER Y MATERIALES DE OFICINA</t>
  </si>
  <si>
    <t>SUMINISTRO DE ANALISIS MICROBIOLOGICO DE AL AGUA POTABLE, ALIMENTOS Y SUPERFICIES</t>
  </si>
  <si>
    <t>SERVICIOS DE FUMIGACION (TRATAMIENTO EXTERNO E INTERNOS EN GENERAL)</t>
  </si>
  <si>
    <t>COMPRTA DE PINTURAS</t>
  </si>
  <si>
    <t>BANCO DE RESERVAS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</si>
</sst>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/>
    </xf>
    <xf numFmtId="4" fontId="0" fillId="0" borderId="11" xfId="67" applyNumberFormat="1" applyBorder="1">
      <alignment/>
      <protection/>
    </xf>
    <xf numFmtId="4" fontId="11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" fontId="1" fillId="33" borderId="11" xfId="0" applyNumberFormat="1" applyFont="1" applyFill="1" applyBorder="1" applyAlignment="1">
      <alignment horizontal="right" vertical="center"/>
    </xf>
    <xf numFmtId="4" fontId="1" fillId="35" borderId="11" xfId="0" applyNumberFormat="1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4" xfId="56"/>
    <cellStyle name="Millares 2 5" xfId="57"/>
    <cellStyle name="Millares 3" xfId="58"/>
    <cellStyle name="Millares 3 2" xfId="59"/>
    <cellStyle name="Millares 4" xfId="60"/>
    <cellStyle name="Millares 4 2" xfId="61"/>
    <cellStyle name="Millares 5" xfId="62"/>
    <cellStyle name="Millares 6" xfId="63"/>
    <cellStyle name="Currency" xfId="64"/>
    <cellStyle name="Currency [0]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tas" xfId="75"/>
    <cellStyle name="Percent" xfId="76"/>
    <cellStyle name="Porcentaje 2" xfId="77"/>
    <cellStyle name="Porcentaje 2 2" xfId="78"/>
    <cellStyle name="Porcentaje 3" xfId="79"/>
    <cellStyle name="Porcentaje 3 2" xfId="80"/>
    <cellStyle name="Porcentaje 4" xfId="81"/>
    <cellStyle name="Porcentaje 5" xfId="82"/>
    <cellStyle name="Porcentaje 6" xfId="83"/>
    <cellStyle name="Porcentual 2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10</xdr:col>
      <xdr:colOff>314325</xdr:colOff>
      <xdr:row>5</xdr:row>
      <xdr:rowOff>152400</xdr:rowOff>
    </xdr:to>
    <xdr:pic>
      <xdr:nvPicPr>
        <xdr:cNvPr id="2" name="Imagen 2" descr="Hospital Universitario Maternidad Nuestra Señora de la Altagracia | HUMNSA  - Inic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3335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373"/>
  <sheetViews>
    <sheetView tabSelected="1" zoomScale="70" zoomScaleNormal="70" zoomScaleSheetLayoutView="70" zoomScalePageLayoutView="0" workbookViewId="0" topLeftCell="A313">
      <selection activeCell="L322" sqref="L322"/>
    </sheetView>
  </sheetViews>
  <sheetFormatPr defaultColWidth="9.140625" defaultRowHeight="12.75"/>
  <cols>
    <col min="1" max="2" width="9.140625" style="13" customWidth="1"/>
    <col min="3" max="3" width="3.8515625" style="13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3" customWidth="1"/>
    <col min="15" max="16384" width="9.140625" style="1" customWidth="1"/>
  </cols>
  <sheetData>
    <row r="1" s="13" customFormat="1" ht="15" customHeight="1"/>
    <row r="2" s="13" customFormat="1" ht="12.75"/>
    <row r="3" spans="6:10" s="13" customFormat="1" ht="18">
      <c r="F3" s="17" t="s">
        <v>10</v>
      </c>
      <c r="G3" s="17"/>
      <c r="H3" s="18"/>
      <c r="J3"/>
    </row>
    <row r="4" s="13" customFormat="1" ht="12.75"/>
    <row r="5" s="13" customFormat="1" ht="22.5" customHeight="1"/>
    <row r="6" spans="4:10" s="13" customFormat="1" ht="19.5">
      <c r="D6" s="52" t="s">
        <v>11</v>
      </c>
      <c r="E6" s="52"/>
      <c r="F6" s="52"/>
      <c r="G6" s="52"/>
      <c r="H6" s="52"/>
      <c r="I6" s="52"/>
      <c r="J6" s="52"/>
    </row>
    <row r="7" spans="4:10" s="13" customFormat="1" ht="20.25">
      <c r="D7" s="53"/>
      <c r="E7" s="54"/>
      <c r="F7" s="54"/>
      <c r="G7" s="54"/>
      <c r="H7" s="54"/>
      <c r="I7" s="54"/>
      <c r="J7" s="54"/>
    </row>
    <row r="8" spans="4:10" s="13" customFormat="1" ht="12.75">
      <c r="D8" s="14"/>
      <c r="E8" s="14"/>
      <c r="F8" s="14"/>
      <c r="G8" s="14"/>
      <c r="H8" s="14"/>
      <c r="I8" s="14"/>
      <c r="J8" s="14"/>
    </row>
    <row r="9" spans="4:10" s="13" customFormat="1" ht="18">
      <c r="D9" s="55" t="s">
        <v>3</v>
      </c>
      <c r="E9" s="55"/>
      <c r="F9" s="55"/>
      <c r="G9" s="55"/>
      <c r="H9" s="55"/>
      <c r="I9" s="55"/>
      <c r="J9" s="55"/>
    </row>
    <row r="10" spans="1:10" s="13" customFormat="1" ht="18">
      <c r="A10" s="16" t="s">
        <v>20</v>
      </c>
      <c r="D10" s="24"/>
      <c r="E10" s="24"/>
      <c r="F10" s="24"/>
      <c r="G10" s="24"/>
      <c r="H10" s="24"/>
      <c r="I10" s="24"/>
      <c r="J10" s="24"/>
    </row>
    <row r="11" spans="4:10" s="13" customFormat="1" ht="18">
      <c r="D11" s="24"/>
      <c r="E11" s="24" t="s">
        <v>23</v>
      </c>
      <c r="F11" s="24"/>
      <c r="G11" s="24"/>
      <c r="H11" s="24"/>
      <c r="I11" s="24"/>
      <c r="J11" s="24"/>
    </row>
    <row r="12" s="13" customFormat="1" ht="19.5" customHeight="1"/>
    <row r="13" spans="1:14" s="3" customFormat="1" ht="36.75" customHeight="1">
      <c r="A13" s="8"/>
      <c r="B13" s="8"/>
      <c r="C13" s="8"/>
      <c r="D13" s="56" t="s">
        <v>13</v>
      </c>
      <c r="E13" s="57" t="s">
        <v>4</v>
      </c>
      <c r="F13" s="57"/>
      <c r="G13" s="57"/>
      <c r="H13" s="57" t="s">
        <v>12</v>
      </c>
      <c r="I13" s="57"/>
      <c r="J13" s="57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6"/>
      <c r="E14" s="58"/>
      <c r="F14" s="58"/>
      <c r="G14" s="33"/>
      <c r="H14" s="58" t="s">
        <v>8</v>
      </c>
      <c r="I14" s="58"/>
      <c r="J14" s="45">
        <v>-819225.09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6"/>
      <c r="E15" s="19" t="s">
        <v>5</v>
      </c>
      <c r="F15" s="19" t="s">
        <v>6</v>
      </c>
      <c r="G15" s="19" t="s">
        <v>7</v>
      </c>
      <c r="H15" s="19" t="s">
        <v>0</v>
      </c>
      <c r="I15" s="19" t="s">
        <v>1</v>
      </c>
      <c r="J15" s="19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40">
        <v>1</v>
      </c>
      <c r="E16" s="46">
        <v>44379</v>
      </c>
      <c r="F16" s="40"/>
      <c r="G16" s="47" t="s">
        <v>59</v>
      </c>
      <c r="H16" s="40"/>
      <c r="I16" s="39">
        <v>6000000</v>
      </c>
      <c r="J16" s="26">
        <f>SUM(J14+I16)</f>
        <v>5180774.91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2">
        <f>D16+1</f>
        <v>2</v>
      </c>
      <c r="E17" s="34">
        <v>44378</v>
      </c>
      <c r="F17" s="35"/>
      <c r="G17" s="36" t="s">
        <v>24</v>
      </c>
      <c r="H17" s="31">
        <v>20000</v>
      </c>
      <c r="I17" s="30"/>
      <c r="J17" s="26">
        <f>SUM(J16-H17)</f>
        <v>5160774.91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32">
        <f aca="true" t="shared" si="0" ref="D18:D81">D17+1</f>
        <v>3</v>
      </c>
      <c r="E18" s="34">
        <v>44378</v>
      </c>
      <c r="F18" s="35"/>
      <c r="G18" s="36" t="s">
        <v>25</v>
      </c>
      <c r="H18" s="31">
        <v>10000</v>
      </c>
      <c r="I18" s="30"/>
      <c r="J18" s="26">
        <f>J17-H18</f>
        <v>5150774.91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32">
        <f t="shared" si="0"/>
        <v>4</v>
      </c>
      <c r="E19" s="34"/>
      <c r="F19" s="35"/>
      <c r="G19" s="37" t="s">
        <v>22</v>
      </c>
      <c r="H19" s="31">
        <v>0</v>
      </c>
      <c r="I19" s="30"/>
      <c r="J19" s="26">
        <f>J18-H19</f>
        <v>5150774.91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32">
        <f t="shared" si="0"/>
        <v>5</v>
      </c>
      <c r="E20" s="34">
        <v>44378</v>
      </c>
      <c r="F20" s="35">
        <v>1</v>
      </c>
      <c r="G20" s="36" t="s">
        <v>33</v>
      </c>
      <c r="H20" s="38">
        <v>39900</v>
      </c>
      <c r="I20" s="30"/>
      <c r="J20" s="26">
        <f aca="true" t="shared" si="1" ref="J20:J83">J19-H20</f>
        <v>5110874.91</v>
      </c>
      <c r="K20" s="8"/>
      <c r="L20" s="8"/>
      <c r="M20" s="8"/>
      <c r="N20" s="8"/>
    </row>
    <row r="21" spans="1:14" s="3" customFormat="1" ht="58.5" customHeight="1">
      <c r="A21" s="8"/>
      <c r="B21" s="8"/>
      <c r="C21" s="8"/>
      <c r="D21" s="32">
        <f t="shared" si="0"/>
        <v>6</v>
      </c>
      <c r="E21" s="34">
        <v>44379</v>
      </c>
      <c r="F21" s="35">
        <v>2</v>
      </c>
      <c r="G21" s="36" t="s">
        <v>34</v>
      </c>
      <c r="H21" s="38">
        <v>44962.7</v>
      </c>
      <c r="I21" s="30"/>
      <c r="J21" s="26">
        <f t="shared" si="1"/>
        <v>5065912.21</v>
      </c>
      <c r="K21" s="8"/>
      <c r="L21" s="8"/>
      <c r="M21" s="8"/>
      <c r="N21" s="8"/>
    </row>
    <row r="22" spans="1:14" s="3" customFormat="1" ht="58.5" customHeight="1">
      <c r="A22" s="8"/>
      <c r="B22" s="8"/>
      <c r="C22" s="8"/>
      <c r="D22" s="32">
        <f t="shared" si="0"/>
        <v>7</v>
      </c>
      <c r="E22" s="34">
        <v>44383</v>
      </c>
      <c r="F22" s="35">
        <v>3</v>
      </c>
      <c r="G22" s="36" t="s">
        <v>35</v>
      </c>
      <c r="H22" s="38">
        <v>33730.5</v>
      </c>
      <c r="I22" s="30"/>
      <c r="J22" s="26">
        <f t="shared" si="1"/>
        <v>5032181.71</v>
      </c>
      <c r="K22" s="8"/>
      <c r="L22" s="8"/>
      <c r="M22" s="8"/>
      <c r="N22" s="8"/>
    </row>
    <row r="23" spans="1:14" s="3" customFormat="1" ht="58.5" customHeight="1">
      <c r="A23" s="8"/>
      <c r="B23" s="8"/>
      <c r="C23" s="8"/>
      <c r="D23" s="32">
        <f t="shared" si="0"/>
        <v>8</v>
      </c>
      <c r="E23" s="34">
        <v>44384</v>
      </c>
      <c r="F23" s="35">
        <v>4</v>
      </c>
      <c r="G23" s="36" t="s">
        <v>33</v>
      </c>
      <c r="H23" s="38">
        <v>40090</v>
      </c>
      <c r="I23" s="30"/>
      <c r="J23" s="26">
        <f t="shared" si="1"/>
        <v>4992091.71</v>
      </c>
      <c r="K23" s="8"/>
      <c r="L23" s="8"/>
      <c r="M23" s="8"/>
      <c r="N23" s="8"/>
    </row>
    <row r="24" spans="1:14" s="3" customFormat="1" ht="58.5" customHeight="1">
      <c r="A24" s="8"/>
      <c r="B24" s="8"/>
      <c r="C24" s="8"/>
      <c r="D24" s="32">
        <f t="shared" si="0"/>
        <v>9</v>
      </c>
      <c r="E24" s="34">
        <v>44384</v>
      </c>
      <c r="F24" s="35">
        <v>5</v>
      </c>
      <c r="G24" s="36" t="s">
        <v>36</v>
      </c>
      <c r="H24" s="38">
        <v>190000.75</v>
      </c>
      <c r="I24" s="30"/>
      <c r="J24" s="26">
        <f t="shared" si="1"/>
        <v>4802090.96</v>
      </c>
      <c r="K24" s="8"/>
      <c r="L24" s="8"/>
      <c r="M24" s="8"/>
      <c r="N24" s="8"/>
    </row>
    <row r="25" spans="1:14" s="3" customFormat="1" ht="58.5" customHeight="1">
      <c r="A25" s="8"/>
      <c r="B25" s="8"/>
      <c r="C25" s="8"/>
      <c r="D25" s="32">
        <f t="shared" si="0"/>
        <v>10</v>
      </c>
      <c r="E25" s="34">
        <v>44385</v>
      </c>
      <c r="F25" s="35">
        <v>6</v>
      </c>
      <c r="G25" s="36" t="s">
        <v>37</v>
      </c>
      <c r="H25" s="38">
        <v>47883.75</v>
      </c>
      <c r="I25" s="30"/>
      <c r="J25" s="26">
        <f t="shared" si="1"/>
        <v>4754207.21</v>
      </c>
      <c r="K25" s="8"/>
      <c r="L25" s="8"/>
      <c r="M25" s="8"/>
      <c r="N25" s="8"/>
    </row>
    <row r="26" spans="1:14" s="3" customFormat="1" ht="58.5" customHeight="1">
      <c r="A26" s="8"/>
      <c r="B26" s="8"/>
      <c r="C26" s="8"/>
      <c r="D26" s="32">
        <f t="shared" si="0"/>
        <v>11</v>
      </c>
      <c r="E26" s="34">
        <v>44385</v>
      </c>
      <c r="F26" s="35">
        <v>7</v>
      </c>
      <c r="G26" s="36" t="s">
        <v>38</v>
      </c>
      <c r="H26" s="38">
        <v>6441</v>
      </c>
      <c r="I26" s="30"/>
      <c r="J26" s="26">
        <f t="shared" si="1"/>
        <v>4747766.21</v>
      </c>
      <c r="K26" s="8"/>
      <c r="L26" s="8"/>
      <c r="M26" s="8"/>
      <c r="N26" s="8"/>
    </row>
    <row r="27" spans="1:14" s="3" customFormat="1" ht="58.5" customHeight="1">
      <c r="A27" s="8"/>
      <c r="B27" s="8"/>
      <c r="C27" s="8"/>
      <c r="D27" s="32">
        <f t="shared" si="0"/>
        <v>12</v>
      </c>
      <c r="E27" s="34">
        <v>44386</v>
      </c>
      <c r="F27" s="35">
        <v>8</v>
      </c>
      <c r="G27" s="36" t="s">
        <v>39</v>
      </c>
      <c r="H27" s="38">
        <v>113747.1</v>
      </c>
      <c r="I27" s="30"/>
      <c r="J27" s="26">
        <f t="shared" si="1"/>
        <v>4634019.11</v>
      </c>
      <c r="K27" s="8"/>
      <c r="L27" s="8"/>
      <c r="M27" s="8"/>
      <c r="N27" s="8"/>
    </row>
    <row r="28" spans="1:14" s="3" customFormat="1" ht="58.5" customHeight="1">
      <c r="A28" s="8"/>
      <c r="B28" s="8"/>
      <c r="C28" s="8"/>
      <c r="D28" s="32">
        <f t="shared" si="0"/>
        <v>13</v>
      </c>
      <c r="E28" s="34">
        <v>44386</v>
      </c>
      <c r="F28" s="35">
        <v>9</v>
      </c>
      <c r="G28" s="36" t="s">
        <v>36</v>
      </c>
      <c r="H28" s="38">
        <v>195130</v>
      </c>
      <c r="I28" s="30"/>
      <c r="J28" s="26">
        <f t="shared" si="1"/>
        <v>4438889.11</v>
      </c>
      <c r="K28" s="8"/>
      <c r="L28" s="8"/>
      <c r="M28" s="8"/>
      <c r="N28" s="8"/>
    </row>
    <row r="29" spans="1:14" s="3" customFormat="1" ht="58.5" customHeight="1">
      <c r="A29" s="8"/>
      <c r="B29" s="8"/>
      <c r="C29" s="8"/>
      <c r="D29" s="32">
        <f t="shared" si="0"/>
        <v>14</v>
      </c>
      <c r="E29" s="34">
        <v>44386</v>
      </c>
      <c r="F29" s="35">
        <v>10</v>
      </c>
      <c r="G29" s="36" t="s">
        <v>40</v>
      </c>
      <c r="H29" s="38">
        <v>43462.5</v>
      </c>
      <c r="I29" s="30"/>
      <c r="J29" s="26">
        <f t="shared" si="1"/>
        <v>4395426.61</v>
      </c>
      <c r="K29" s="8"/>
      <c r="L29" s="8"/>
      <c r="M29" s="8"/>
      <c r="N29" s="8"/>
    </row>
    <row r="30" spans="1:14" s="3" customFormat="1" ht="58.5" customHeight="1">
      <c r="A30" s="8"/>
      <c r="B30" s="8"/>
      <c r="C30" s="8"/>
      <c r="D30" s="32">
        <f t="shared" si="0"/>
        <v>15</v>
      </c>
      <c r="E30" s="34">
        <v>44386</v>
      </c>
      <c r="F30" s="35">
        <v>11</v>
      </c>
      <c r="G30" s="36" t="s">
        <v>41</v>
      </c>
      <c r="H30" s="38">
        <v>144779.9</v>
      </c>
      <c r="I30" s="30"/>
      <c r="J30" s="26">
        <f t="shared" si="1"/>
        <v>4250646.71</v>
      </c>
      <c r="K30" s="8"/>
      <c r="L30" s="8"/>
      <c r="M30" s="8"/>
      <c r="N30" s="8"/>
    </row>
    <row r="31" spans="1:14" s="3" customFormat="1" ht="58.5" customHeight="1">
      <c r="A31" s="8"/>
      <c r="B31" s="8"/>
      <c r="C31" s="8"/>
      <c r="D31" s="32">
        <f t="shared" si="0"/>
        <v>16</v>
      </c>
      <c r="E31" s="34">
        <v>44386</v>
      </c>
      <c r="F31" s="35">
        <v>12</v>
      </c>
      <c r="G31" s="36" t="s">
        <v>42</v>
      </c>
      <c r="H31" s="38">
        <v>263095.84</v>
      </c>
      <c r="I31" s="30"/>
      <c r="J31" s="26">
        <f t="shared" si="1"/>
        <v>3987550.87</v>
      </c>
      <c r="K31" s="8"/>
      <c r="L31" s="8"/>
      <c r="M31" s="8"/>
      <c r="N31" s="8"/>
    </row>
    <row r="32" spans="1:14" s="3" customFormat="1" ht="58.5" customHeight="1">
      <c r="A32" s="8"/>
      <c r="B32" s="8"/>
      <c r="C32" s="8"/>
      <c r="D32" s="32">
        <f t="shared" si="0"/>
        <v>17</v>
      </c>
      <c r="E32" s="34">
        <v>44386</v>
      </c>
      <c r="F32" s="35">
        <v>13</v>
      </c>
      <c r="G32" s="36" t="s">
        <v>43</v>
      </c>
      <c r="H32" s="38">
        <v>190000</v>
      </c>
      <c r="I32" s="30"/>
      <c r="J32" s="26">
        <f t="shared" si="1"/>
        <v>3797550.87</v>
      </c>
      <c r="K32" s="8"/>
      <c r="L32" s="8"/>
      <c r="M32" s="8"/>
      <c r="N32" s="8"/>
    </row>
    <row r="33" spans="1:14" s="3" customFormat="1" ht="58.5" customHeight="1">
      <c r="A33" s="8"/>
      <c r="B33" s="8"/>
      <c r="C33" s="8"/>
      <c r="D33" s="32">
        <f t="shared" si="0"/>
        <v>18</v>
      </c>
      <c r="E33" s="34">
        <v>44386</v>
      </c>
      <c r="F33" s="35">
        <v>14</v>
      </c>
      <c r="G33" s="36" t="s">
        <v>36</v>
      </c>
      <c r="H33" s="38">
        <v>95000</v>
      </c>
      <c r="I33" s="30"/>
      <c r="J33" s="26">
        <f t="shared" si="1"/>
        <v>3702550.87</v>
      </c>
      <c r="K33" s="8"/>
      <c r="L33" s="8"/>
      <c r="M33" s="8"/>
      <c r="N33" s="8"/>
    </row>
    <row r="34" spans="1:14" s="3" customFormat="1" ht="58.5" customHeight="1">
      <c r="A34" s="8"/>
      <c r="B34" s="8"/>
      <c r="C34" s="8"/>
      <c r="D34" s="32">
        <f t="shared" si="0"/>
        <v>19</v>
      </c>
      <c r="E34" s="34">
        <v>44386</v>
      </c>
      <c r="F34" s="35">
        <v>15</v>
      </c>
      <c r="G34" s="36" t="s">
        <v>44</v>
      </c>
      <c r="H34" s="38">
        <v>33250</v>
      </c>
      <c r="I34" s="30"/>
      <c r="J34" s="26">
        <f t="shared" si="1"/>
        <v>3669300.87</v>
      </c>
      <c r="K34" s="8"/>
      <c r="L34" s="8"/>
      <c r="M34" s="8"/>
      <c r="N34" s="8"/>
    </row>
    <row r="35" spans="1:14" s="3" customFormat="1" ht="58.5" customHeight="1">
      <c r="A35" s="8"/>
      <c r="B35" s="8"/>
      <c r="C35" s="8"/>
      <c r="D35" s="32">
        <f t="shared" si="0"/>
        <v>20</v>
      </c>
      <c r="E35" s="34">
        <v>44386</v>
      </c>
      <c r="F35" s="35">
        <v>16</v>
      </c>
      <c r="G35" s="36" t="s">
        <v>45</v>
      </c>
      <c r="H35" s="38">
        <v>91599</v>
      </c>
      <c r="I35" s="30"/>
      <c r="J35" s="26">
        <f t="shared" si="1"/>
        <v>3577701.87</v>
      </c>
      <c r="K35" s="8"/>
      <c r="L35" s="8"/>
      <c r="M35" s="8"/>
      <c r="N35" s="8"/>
    </row>
    <row r="36" spans="1:14" s="3" customFormat="1" ht="58.5" customHeight="1">
      <c r="A36" s="8"/>
      <c r="B36" s="8"/>
      <c r="C36" s="8"/>
      <c r="D36" s="32">
        <f t="shared" si="0"/>
        <v>21</v>
      </c>
      <c r="E36" s="34">
        <v>44386</v>
      </c>
      <c r="F36" s="35">
        <v>17</v>
      </c>
      <c r="G36" s="36" t="s">
        <v>46</v>
      </c>
      <c r="H36" s="38">
        <v>129181</v>
      </c>
      <c r="I36" s="30"/>
      <c r="J36" s="26">
        <f t="shared" si="1"/>
        <v>3448520.87</v>
      </c>
      <c r="K36" s="8"/>
      <c r="L36" s="8"/>
      <c r="M36" s="8"/>
      <c r="N36" s="8"/>
    </row>
    <row r="37" spans="1:14" s="3" customFormat="1" ht="58.5" customHeight="1">
      <c r="A37" s="8"/>
      <c r="B37" s="8"/>
      <c r="C37" s="8"/>
      <c r="D37" s="32">
        <f t="shared" si="0"/>
        <v>22</v>
      </c>
      <c r="E37" s="34">
        <v>44386</v>
      </c>
      <c r="F37" s="35">
        <v>18</v>
      </c>
      <c r="G37" s="36" t="s">
        <v>21</v>
      </c>
      <c r="H37" s="38">
        <v>165233.38</v>
      </c>
      <c r="I37" s="30"/>
      <c r="J37" s="26">
        <f t="shared" si="1"/>
        <v>3283287.49</v>
      </c>
      <c r="K37" s="8"/>
      <c r="L37" s="8"/>
      <c r="M37" s="8"/>
      <c r="N37" s="8"/>
    </row>
    <row r="38" spans="1:14" s="3" customFormat="1" ht="58.5" customHeight="1">
      <c r="A38" s="8"/>
      <c r="B38" s="8"/>
      <c r="C38" s="8"/>
      <c r="D38" s="32">
        <f t="shared" si="0"/>
        <v>23</v>
      </c>
      <c r="E38" s="34">
        <v>44386</v>
      </c>
      <c r="F38" s="35">
        <v>19</v>
      </c>
      <c r="G38" s="36" t="s">
        <v>47</v>
      </c>
      <c r="H38" s="38">
        <v>82227.95</v>
      </c>
      <c r="I38" s="30"/>
      <c r="J38" s="26">
        <f t="shared" si="1"/>
        <v>3201059.54</v>
      </c>
      <c r="K38" s="8"/>
      <c r="L38" s="8"/>
      <c r="M38" s="8"/>
      <c r="N38" s="8"/>
    </row>
    <row r="39" spans="1:14" s="3" customFormat="1" ht="58.5" customHeight="1">
      <c r="A39" s="8"/>
      <c r="B39" s="8"/>
      <c r="C39" s="8"/>
      <c r="D39" s="32">
        <f t="shared" si="0"/>
        <v>24</v>
      </c>
      <c r="E39" s="34">
        <v>44386</v>
      </c>
      <c r="F39" s="35">
        <v>20</v>
      </c>
      <c r="G39" s="36" t="s">
        <v>21</v>
      </c>
      <c r="H39" s="38">
        <v>143970</v>
      </c>
      <c r="I39" s="30"/>
      <c r="J39" s="26">
        <f t="shared" si="1"/>
        <v>3057089.54</v>
      </c>
      <c r="K39" s="8"/>
      <c r="L39" s="8"/>
      <c r="M39" s="8"/>
      <c r="N39" s="8"/>
    </row>
    <row r="40" spans="1:14" s="3" customFormat="1" ht="58.5" customHeight="1">
      <c r="A40" s="8"/>
      <c r="B40" s="8"/>
      <c r="C40" s="8"/>
      <c r="D40" s="32">
        <f t="shared" si="0"/>
        <v>25</v>
      </c>
      <c r="E40" s="34">
        <v>44389</v>
      </c>
      <c r="F40" s="35">
        <v>21</v>
      </c>
      <c r="G40" s="36" t="s">
        <v>48</v>
      </c>
      <c r="H40" s="38">
        <v>388776.5</v>
      </c>
      <c r="I40" s="30"/>
      <c r="J40" s="26">
        <f t="shared" si="1"/>
        <v>2668313.04</v>
      </c>
      <c r="K40" s="8"/>
      <c r="L40" s="8"/>
      <c r="M40" s="8"/>
      <c r="N40" s="8"/>
    </row>
    <row r="41" spans="1:14" s="3" customFormat="1" ht="58.5" customHeight="1">
      <c r="A41" s="8"/>
      <c r="B41" s="8"/>
      <c r="C41" s="8"/>
      <c r="D41" s="32">
        <f t="shared" si="0"/>
        <v>26</v>
      </c>
      <c r="E41" s="34">
        <v>44389</v>
      </c>
      <c r="F41" s="35">
        <v>22</v>
      </c>
      <c r="G41" s="36" t="s">
        <v>49</v>
      </c>
      <c r="H41" s="38">
        <v>37812</v>
      </c>
      <c r="I41" s="30"/>
      <c r="J41" s="26">
        <f t="shared" si="1"/>
        <v>2630501.04</v>
      </c>
      <c r="K41" s="8"/>
      <c r="L41" s="8"/>
      <c r="M41" s="8"/>
      <c r="N41" s="8"/>
    </row>
    <row r="42" spans="1:14" s="3" customFormat="1" ht="58.5" customHeight="1">
      <c r="A42" s="8"/>
      <c r="B42" s="8"/>
      <c r="C42" s="8"/>
      <c r="D42" s="32">
        <f t="shared" si="0"/>
        <v>27</v>
      </c>
      <c r="E42" s="34">
        <v>44390</v>
      </c>
      <c r="F42" s="35">
        <v>23</v>
      </c>
      <c r="G42" s="36" t="s">
        <v>50</v>
      </c>
      <c r="H42" s="38">
        <v>8550</v>
      </c>
      <c r="I42" s="30"/>
      <c r="J42" s="26">
        <f t="shared" si="1"/>
        <v>2621951.04</v>
      </c>
      <c r="K42" s="8"/>
      <c r="L42" s="8"/>
      <c r="M42" s="8"/>
      <c r="N42" s="8"/>
    </row>
    <row r="43" spans="1:14" s="3" customFormat="1" ht="58.5" customHeight="1">
      <c r="A43" s="8"/>
      <c r="B43" s="8"/>
      <c r="C43" s="8"/>
      <c r="D43" s="32">
        <f t="shared" si="0"/>
        <v>28</v>
      </c>
      <c r="E43" s="34">
        <v>44390</v>
      </c>
      <c r="F43" s="35">
        <v>24</v>
      </c>
      <c r="G43" s="36" t="s">
        <v>36</v>
      </c>
      <c r="H43" s="38">
        <v>201210</v>
      </c>
      <c r="I43" s="30"/>
      <c r="J43" s="26">
        <f t="shared" si="1"/>
        <v>2420741.04</v>
      </c>
      <c r="K43" s="8"/>
      <c r="L43" s="8"/>
      <c r="M43" s="8"/>
      <c r="N43" s="8"/>
    </row>
    <row r="44" spans="1:14" s="3" customFormat="1" ht="58.5" customHeight="1">
      <c r="A44" s="8"/>
      <c r="B44" s="8"/>
      <c r="C44" s="8"/>
      <c r="D44" s="32">
        <f t="shared" si="0"/>
        <v>29</v>
      </c>
      <c r="E44" s="34">
        <v>44390</v>
      </c>
      <c r="F44" s="35">
        <v>25</v>
      </c>
      <c r="G44" s="36" t="s">
        <v>51</v>
      </c>
      <c r="H44" s="38">
        <v>35704.3</v>
      </c>
      <c r="I44" s="30"/>
      <c r="J44" s="26">
        <f t="shared" si="1"/>
        <v>2385036.74</v>
      </c>
      <c r="K44" s="8"/>
      <c r="L44" s="8"/>
      <c r="M44" s="8"/>
      <c r="N44" s="8"/>
    </row>
    <row r="45" spans="1:14" s="3" customFormat="1" ht="58.5" customHeight="1">
      <c r="A45" s="8"/>
      <c r="B45" s="8"/>
      <c r="C45" s="8"/>
      <c r="D45" s="32">
        <f t="shared" si="0"/>
        <v>30</v>
      </c>
      <c r="E45" s="34">
        <v>44390</v>
      </c>
      <c r="F45" s="35">
        <v>26</v>
      </c>
      <c r="G45" s="36" t="s">
        <v>21</v>
      </c>
      <c r="H45" s="38">
        <v>242863.81</v>
      </c>
      <c r="I45" s="30"/>
      <c r="J45" s="26">
        <f t="shared" si="1"/>
        <v>2142172.93</v>
      </c>
      <c r="K45" s="8"/>
      <c r="L45" s="8"/>
      <c r="M45" s="8"/>
      <c r="N45" s="8"/>
    </row>
    <row r="46" spans="1:14" s="3" customFormat="1" ht="58.5" customHeight="1">
      <c r="A46" s="8"/>
      <c r="B46" s="8"/>
      <c r="C46" s="8"/>
      <c r="D46" s="32">
        <f t="shared" si="0"/>
        <v>31</v>
      </c>
      <c r="E46" s="34">
        <v>44391</v>
      </c>
      <c r="F46" s="35">
        <v>27</v>
      </c>
      <c r="G46" s="36" t="s">
        <v>52</v>
      </c>
      <c r="H46" s="38">
        <v>8608</v>
      </c>
      <c r="I46" s="30"/>
      <c r="J46" s="26">
        <f t="shared" si="1"/>
        <v>2133564.93</v>
      </c>
      <c r="K46" s="8"/>
      <c r="L46" s="8"/>
      <c r="M46" s="8"/>
      <c r="N46" s="8"/>
    </row>
    <row r="47" spans="1:14" s="3" customFormat="1" ht="58.5" customHeight="1">
      <c r="A47" s="8"/>
      <c r="B47" s="8"/>
      <c r="C47" s="8"/>
      <c r="D47" s="32">
        <f t="shared" si="0"/>
        <v>32</v>
      </c>
      <c r="E47" s="34">
        <v>44391</v>
      </c>
      <c r="F47" s="35">
        <v>28</v>
      </c>
      <c r="G47" s="36" t="s">
        <v>21</v>
      </c>
      <c r="H47" s="38">
        <v>157502.2</v>
      </c>
      <c r="I47" s="30"/>
      <c r="J47" s="26">
        <f t="shared" si="1"/>
        <v>1976062.7300000002</v>
      </c>
      <c r="K47" s="8"/>
      <c r="L47" s="8"/>
      <c r="M47" s="8"/>
      <c r="N47" s="8"/>
    </row>
    <row r="48" spans="1:14" s="3" customFormat="1" ht="58.5" customHeight="1">
      <c r="A48" s="8"/>
      <c r="B48" s="8"/>
      <c r="C48" s="8"/>
      <c r="D48" s="32">
        <f t="shared" si="0"/>
        <v>33</v>
      </c>
      <c r="E48" s="34">
        <v>44391</v>
      </c>
      <c r="F48" s="35">
        <v>29</v>
      </c>
      <c r="G48" s="36" t="s">
        <v>53</v>
      </c>
      <c r="H48" s="38">
        <v>4400</v>
      </c>
      <c r="I48" s="30"/>
      <c r="J48" s="26">
        <f t="shared" si="1"/>
        <v>1971662.7300000002</v>
      </c>
      <c r="K48" s="8"/>
      <c r="L48" s="8"/>
      <c r="M48" s="8"/>
      <c r="N48" s="8"/>
    </row>
    <row r="49" spans="1:14" s="3" customFormat="1" ht="58.5" customHeight="1">
      <c r="A49" s="8"/>
      <c r="B49" s="8"/>
      <c r="C49" s="8"/>
      <c r="D49" s="32">
        <f t="shared" si="0"/>
        <v>34</v>
      </c>
      <c r="E49" s="34">
        <v>44391</v>
      </c>
      <c r="F49" s="35">
        <v>30</v>
      </c>
      <c r="G49" s="36" t="s">
        <v>36</v>
      </c>
      <c r="H49" s="38">
        <v>121595.25</v>
      </c>
      <c r="I49" s="30"/>
      <c r="J49" s="26">
        <f t="shared" si="1"/>
        <v>1850067.4800000002</v>
      </c>
      <c r="K49" s="8"/>
      <c r="L49" s="8"/>
      <c r="M49" s="8"/>
      <c r="N49" s="8"/>
    </row>
    <row r="50" spans="1:14" s="3" customFormat="1" ht="58.5" customHeight="1">
      <c r="A50" s="8"/>
      <c r="B50" s="8"/>
      <c r="C50" s="8"/>
      <c r="D50" s="32">
        <f t="shared" si="0"/>
        <v>35</v>
      </c>
      <c r="E50" s="34">
        <v>44391</v>
      </c>
      <c r="F50" s="35">
        <v>31</v>
      </c>
      <c r="G50" s="36" t="s">
        <v>48</v>
      </c>
      <c r="H50" s="38">
        <v>192215.4</v>
      </c>
      <c r="I50" s="30"/>
      <c r="J50" s="26">
        <f t="shared" si="1"/>
        <v>1657852.0800000003</v>
      </c>
      <c r="K50" s="8"/>
      <c r="L50" s="8"/>
      <c r="M50" s="8"/>
      <c r="N50" s="8"/>
    </row>
    <row r="51" spans="1:14" s="3" customFormat="1" ht="58.5" customHeight="1">
      <c r="A51" s="8"/>
      <c r="B51" s="8"/>
      <c r="C51" s="8"/>
      <c r="D51" s="32">
        <f t="shared" si="0"/>
        <v>36</v>
      </c>
      <c r="E51" s="34">
        <v>44391</v>
      </c>
      <c r="F51" s="35">
        <v>32</v>
      </c>
      <c r="G51" s="36" t="s">
        <v>54</v>
      </c>
      <c r="H51" s="38">
        <v>95000</v>
      </c>
      <c r="I51" s="30"/>
      <c r="J51" s="26">
        <f t="shared" si="1"/>
        <v>1562852.0800000003</v>
      </c>
      <c r="K51" s="8"/>
      <c r="L51" s="8"/>
      <c r="M51" s="8"/>
      <c r="N51" s="8"/>
    </row>
    <row r="52" spans="1:14" s="3" customFormat="1" ht="58.5" customHeight="1">
      <c r="A52" s="8"/>
      <c r="B52" s="8"/>
      <c r="C52" s="8"/>
      <c r="D52" s="32">
        <f t="shared" si="0"/>
        <v>37</v>
      </c>
      <c r="E52" s="34">
        <v>44391</v>
      </c>
      <c r="F52" s="35">
        <v>33</v>
      </c>
      <c r="G52" s="36" t="s">
        <v>21</v>
      </c>
      <c r="H52" s="38">
        <v>95000</v>
      </c>
      <c r="I52" s="30"/>
      <c r="J52" s="26">
        <f t="shared" si="1"/>
        <v>1467852.0800000003</v>
      </c>
      <c r="K52" s="8"/>
      <c r="L52" s="8"/>
      <c r="M52" s="8"/>
      <c r="N52" s="8"/>
    </row>
    <row r="53" spans="1:14" s="3" customFormat="1" ht="58.5" customHeight="1">
      <c r="A53" s="8"/>
      <c r="B53" s="8"/>
      <c r="C53" s="8"/>
      <c r="D53" s="32">
        <f t="shared" si="0"/>
        <v>38</v>
      </c>
      <c r="E53" s="34">
        <v>44391</v>
      </c>
      <c r="F53" s="35">
        <v>34</v>
      </c>
      <c r="G53" s="36" t="s">
        <v>36</v>
      </c>
      <c r="H53" s="38">
        <v>90250</v>
      </c>
      <c r="I53" s="30"/>
      <c r="J53" s="26">
        <f t="shared" si="1"/>
        <v>1377602.0800000003</v>
      </c>
      <c r="K53" s="8"/>
      <c r="L53" s="8"/>
      <c r="M53" s="8"/>
      <c r="N53" s="8"/>
    </row>
    <row r="54" spans="1:14" s="3" customFormat="1" ht="58.5" customHeight="1">
      <c r="A54" s="8"/>
      <c r="B54" s="8"/>
      <c r="C54" s="8"/>
      <c r="D54" s="32">
        <f t="shared" si="0"/>
        <v>39</v>
      </c>
      <c r="E54" s="34">
        <v>44391</v>
      </c>
      <c r="F54" s="35">
        <v>35</v>
      </c>
      <c r="G54" s="36" t="s">
        <v>21</v>
      </c>
      <c r="H54" s="38">
        <v>436088</v>
      </c>
      <c r="I54" s="30"/>
      <c r="J54" s="26">
        <f t="shared" si="1"/>
        <v>941514.0800000003</v>
      </c>
      <c r="K54" s="8"/>
      <c r="L54" s="8"/>
      <c r="M54" s="8"/>
      <c r="N54" s="8"/>
    </row>
    <row r="55" spans="1:14" s="3" customFormat="1" ht="58.5" customHeight="1">
      <c r="A55" s="8"/>
      <c r="B55" s="8"/>
      <c r="C55" s="8"/>
      <c r="D55" s="32">
        <f t="shared" si="0"/>
        <v>40</v>
      </c>
      <c r="E55" s="34">
        <v>44391</v>
      </c>
      <c r="F55" s="35">
        <v>36</v>
      </c>
      <c r="G55" s="36" t="s">
        <v>54</v>
      </c>
      <c r="H55" s="38">
        <v>253307.72</v>
      </c>
      <c r="I55" s="30"/>
      <c r="J55" s="26">
        <f t="shared" si="1"/>
        <v>688206.3600000003</v>
      </c>
      <c r="K55" s="8"/>
      <c r="L55" s="8"/>
      <c r="M55" s="8"/>
      <c r="N55" s="8"/>
    </row>
    <row r="56" spans="1:14" s="3" customFormat="1" ht="58.5" customHeight="1">
      <c r="A56" s="8"/>
      <c r="B56" s="8"/>
      <c r="C56" s="8"/>
      <c r="D56" s="32">
        <f t="shared" si="0"/>
        <v>41</v>
      </c>
      <c r="E56" s="34">
        <v>44391</v>
      </c>
      <c r="F56" s="35">
        <v>37</v>
      </c>
      <c r="G56" s="36" t="s">
        <v>55</v>
      </c>
      <c r="H56" s="38">
        <v>156577.75</v>
      </c>
      <c r="I56" s="30"/>
      <c r="J56" s="26">
        <f t="shared" si="1"/>
        <v>531628.6100000003</v>
      </c>
      <c r="K56" s="8"/>
      <c r="L56" s="8"/>
      <c r="M56" s="8"/>
      <c r="N56" s="8"/>
    </row>
    <row r="57" spans="1:14" s="3" customFormat="1" ht="58.5" customHeight="1">
      <c r="A57" s="8"/>
      <c r="B57" s="8"/>
      <c r="C57" s="8"/>
      <c r="D57" s="32">
        <f t="shared" si="0"/>
        <v>42</v>
      </c>
      <c r="E57" s="34">
        <v>44391</v>
      </c>
      <c r="F57" s="35">
        <v>38</v>
      </c>
      <c r="G57" s="36" t="s">
        <v>42</v>
      </c>
      <c r="H57" s="38">
        <v>48774.48</v>
      </c>
      <c r="I57" s="30"/>
      <c r="J57" s="26">
        <f t="shared" si="1"/>
        <v>482854.13000000035</v>
      </c>
      <c r="K57" s="8"/>
      <c r="L57" s="8"/>
      <c r="M57" s="8"/>
      <c r="N57" s="8"/>
    </row>
    <row r="58" spans="1:14" s="3" customFormat="1" ht="58.5" customHeight="1">
      <c r="A58" s="8"/>
      <c r="B58" s="8"/>
      <c r="C58" s="8"/>
      <c r="D58" s="32">
        <f t="shared" si="0"/>
        <v>43</v>
      </c>
      <c r="E58" s="34">
        <v>44391</v>
      </c>
      <c r="F58" s="35">
        <v>39</v>
      </c>
      <c r="G58" s="36" t="s">
        <v>42</v>
      </c>
      <c r="H58" s="38">
        <v>51824.4</v>
      </c>
      <c r="I58" s="30"/>
      <c r="J58" s="26">
        <f t="shared" si="1"/>
        <v>431029.73000000033</v>
      </c>
      <c r="K58" s="8"/>
      <c r="L58" s="8"/>
      <c r="M58" s="8"/>
      <c r="N58" s="8"/>
    </row>
    <row r="59" spans="1:14" s="3" customFormat="1" ht="58.5" customHeight="1">
      <c r="A59" s="8"/>
      <c r="B59" s="8"/>
      <c r="C59" s="8"/>
      <c r="D59" s="32">
        <f t="shared" si="0"/>
        <v>44</v>
      </c>
      <c r="E59" s="34">
        <v>44391</v>
      </c>
      <c r="F59" s="35">
        <v>40</v>
      </c>
      <c r="G59" s="36" t="s">
        <v>56</v>
      </c>
      <c r="H59" s="38">
        <v>42824.8</v>
      </c>
      <c r="I59" s="30"/>
      <c r="J59" s="26">
        <f t="shared" si="1"/>
        <v>388204.93000000034</v>
      </c>
      <c r="K59" s="8"/>
      <c r="L59" s="8"/>
      <c r="M59" s="8"/>
      <c r="N59" s="8"/>
    </row>
    <row r="60" spans="1:14" s="3" customFormat="1" ht="58.5" customHeight="1">
      <c r="A60" s="8"/>
      <c r="B60" s="8"/>
      <c r="C60" s="8"/>
      <c r="D60" s="32">
        <f t="shared" si="0"/>
        <v>45</v>
      </c>
      <c r="E60" s="34">
        <v>44391</v>
      </c>
      <c r="F60" s="35">
        <v>41</v>
      </c>
      <c r="G60" s="36" t="s">
        <v>21</v>
      </c>
      <c r="H60" s="38">
        <v>49930.1</v>
      </c>
      <c r="I60" s="30"/>
      <c r="J60" s="26">
        <f t="shared" si="1"/>
        <v>338274.83000000037</v>
      </c>
      <c r="K60" s="8"/>
      <c r="L60" s="8"/>
      <c r="M60" s="8"/>
      <c r="N60" s="8"/>
    </row>
    <row r="61" spans="1:14" s="3" customFormat="1" ht="58.5" customHeight="1">
      <c r="A61" s="8"/>
      <c r="B61" s="8"/>
      <c r="C61" s="8"/>
      <c r="D61" s="32">
        <f t="shared" si="0"/>
        <v>46</v>
      </c>
      <c r="E61" s="34">
        <v>44391</v>
      </c>
      <c r="F61" s="35">
        <v>42</v>
      </c>
      <c r="G61" s="36" t="s">
        <v>36</v>
      </c>
      <c r="H61" s="38">
        <v>193372.5</v>
      </c>
      <c r="I61" s="30"/>
      <c r="J61" s="26">
        <f t="shared" si="1"/>
        <v>144902.33000000037</v>
      </c>
      <c r="K61" s="8"/>
      <c r="L61" s="8"/>
      <c r="M61" s="8"/>
      <c r="N61" s="8"/>
    </row>
    <row r="62" spans="1:14" s="3" customFormat="1" ht="58.5" customHeight="1">
      <c r="A62" s="8"/>
      <c r="B62" s="8"/>
      <c r="C62" s="8"/>
      <c r="D62" s="32">
        <f t="shared" si="0"/>
        <v>47</v>
      </c>
      <c r="E62" s="34">
        <v>44391</v>
      </c>
      <c r="F62" s="35">
        <v>43</v>
      </c>
      <c r="G62" s="36" t="s">
        <v>57</v>
      </c>
      <c r="H62" s="38">
        <v>64560</v>
      </c>
      <c r="I62" s="30"/>
      <c r="J62" s="26">
        <f t="shared" si="1"/>
        <v>80342.33000000037</v>
      </c>
      <c r="K62" s="8"/>
      <c r="L62" s="8"/>
      <c r="M62" s="8"/>
      <c r="N62" s="8"/>
    </row>
    <row r="63" spans="1:14" s="3" customFormat="1" ht="58.5" customHeight="1">
      <c r="A63" s="8"/>
      <c r="B63" s="8"/>
      <c r="C63" s="8"/>
      <c r="D63" s="32">
        <f t="shared" si="0"/>
        <v>48</v>
      </c>
      <c r="E63" s="34">
        <v>44391</v>
      </c>
      <c r="F63" s="35">
        <v>44</v>
      </c>
      <c r="G63" s="36" t="s">
        <v>36</v>
      </c>
      <c r="H63" s="38">
        <v>30400</v>
      </c>
      <c r="I63" s="30"/>
      <c r="J63" s="26">
        <f t="shared" si="1"/>
        <v>49942.330000000366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32">
        <f t="shared" si="0"/>
        <v>49</v>
      </c>
      <c r="E64" s="34">
        <v>44392</v>
      </c>
      <c r="F64" s="35"/>
      <c r="G64" s="36" t="s">
        <v>26</v>
      </c>
      <c r="H64" s="31">
        <v>152526.48</v>
      </c>
      <c r="I64" s="31"/>
      <c r="J64" s="26">
        <f t="shared" si="1"/>
        <v>-102584.14999999964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32">
        <f t="shared" si="0"/>
        <v>50</v>
      </c>
      <c r="E65" s="34">
        <v>44397</v>
      </c>
      <c r="F65" s="35"/>
      <c r="G65" s="36" t="s">
        <v>58</v>
      </c>
      <c r="H65" s="38">
        <v>9548.5</v>
      </c>
      <c r="I65" s="31"/>
      <c r="J65" s="26">
        <f t="shared" si="1"/>
        <v>-112132.64999999964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32">
        <f t="shared" si="0"/>
        <v>51</v>
      </c>
      <c r="E66" s="34">
        <v>44403</v>
      </c>
      <c r="F66" s="35"/>
      <c r="G66" s="36" t="s">
        <v>27</v>
      </c>
      <c r="H66" s="31">
        <v>20000</v>
      </c>
      <c r="I66" s="31"/>
      <c r="J66" s="26">
        <f t="shared" si="1"/>
        <v>-132132.64999999964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32">
        <f t="shared" si="0"/>
        <v>52</v>
      </c>
      <c r="E67" s="34">
        <v>44403</v>
      </c>
      <c r="F67" s="35"/>
      <c r="G67" s="36" t="s">
        <v>28</v>
      </c>
      <c r="H67" s="31">
        <v>8000</v>
      </c>
      <c r="I67" s="31"/>
      <c r="J67" s="26">
        <f t="shared" si="1"/>
        <v>-140132.64999999964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32">
        <f t="shared" si="0"/>
        <v>53</v>
      </c>
      <c r="E68" s="34">
        <v>44403</v>
      </c>
      <c r="F68" s="35"/>
      <c r="G68" s="36" t="s">
        <v>28</v>
      </c>
      <c r="H68" s="31">
        <v>10000</v>
      </c>
      <c r="I68" s="25"/>
      <c r="J68" s="26">
        <f t="shared" si="1"/>
        <v>-150132.64999999964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32">
        <f t="shared" si="0"/>
        <v>54</v>
      </c>
      <c r="E69" s="34">
        <v>44403</v>
      </c>
      <c r="F69" s="35"/>
      <c r="G69" s="36" t="s">
        <v>28</v>
      </c>
      <c r="H69" s="31">
        <v>20000</v>
      </c>
      <c r="I69" s="39"/>
      <c r="J69" s="26">
        <f t="shared" si="1"/>
        <v>-170132.64999999964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32">
        <f t="shared" si="0"/>
        <v>55</v>
      </c>
      <c r="E70" s="34">
        <v>44403</v>
      </c>
      <c r="F70" s="35"/>
      <c r="G70" s="36" t="s">
        <v>28</v>
      </c>
      <c r="H70" s="31">
        <v>7300</v>
      </c>
      <c r="I70" s="25"/>
      <c r="J70" s="26">
        <f t="shared" si="1"/>
        <v>-177432.64999999964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32">
        <f t="shared" si="0"/>
        <v>56</v>
      </c>
      <c r="E71" s="34">
        <v>44403</v>
      </c>
      <c r="F71" s="35"/>
      <c r="G71" s="36" t="s">
        <v>28</v>
      </c>
      <c r="H71" s="31">
        <v>11000</v>
      </c>
      <c r="I71" s="25"/>
      <c r="J71" s="26">
        <f t="shared" si="1"/>
        <v>-188432.64999999964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32">
        <f t="shared" si="0"/>
        <v>57</v>
      </c>
      <c r="E72" s="34">
        <v>44403</v>
      </c>
      <c r="F72" s="35"/>
      <c r="G72" s="36" t="s">
        <v>28</v>
      </c>
      <c r="H72" s="31">
        <v>11000</v>
      </c>
      <c r="I72" s="25"/>
      <c r="J72" s="26">
        <f t="shared" si="1"/>
        <v>-199432.64999999964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32">
        <f t="shared" si="0"/>
        <v>58</v>
      </c>
      <c r="E73" s="34">
        <v>44403</v>
      </c>
      <c r="F73" s="35"/>
      <c r="G73" s="36" t="s">
        <v>28</v>
      </c>
      <c r="H73" s="31">
        <v>16000</v>
      </c>
      <c r="I73" s="25"/>
      <c r="J73" s="26">
        <f t="shared" si="1"/>
        <v>-215432.64999999964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32">
        <f t="shared" si="0"/>
        <v>59</v>
      </c>
      <c r="E74" s="34">
        <v>44403</v>
      </c>
      <c r="F74" s="35"/>
      <c r="G74" s="36" t="s">
        <v>28</v>
      </c>
      <c r="H74" s="31">
        <v>10000</v>
      </c>
      <c r="I74" s="25"/>
      <c r="J74" s="26">
        <f t="shared" si="1"/>
        <v>-225432.64999999964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32">
        <f t="shared" si="0"/>
        <v>60</v>
      </c>
      <c r="E75" s="34">
        <v>44403</v>
      </c>
      <c r="F75" s="35"/>
      <c r="G75" s="36" t="s">
        <v>28</v>
      </c>
      <c r="H75" s="31">
        <v>20000</v>
      </c>
      <c r="I75" s="25"/>
      <c r="J75" s="26">
        <f t="shared" si="1"/>
        <v>-245432.64999999964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32">
        <f t="shared" si="0"/>
        <v>61</v>
      </c>
      <c r="E76" s="34">
        <v>44403</v>
      </c>
      <c r="F76" s="35"/>
      <c r="G76" s="36" t="s">
        <v>28</v>
      </c>
      <c r="H76" s="31">
        <v>20000</v>
      </c>
      <c r="I76" s="25"/>
      <c r="J76" s="26">
        <f t="shared" si="1"/>
        <v>-265432.6499999997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32">
        <f t="shared" si="0"/>
        <v>62</v>
      </c>
      <c r="E77" s="34">
        <v>44403</v>
      </c>
      <c r="F77" s="35"/>
      <c r="G77" s="36" t="s">
        <v>28</v>
      </c>
      <c r="H77" s="31">
        <v>135000</v>
      </c>
      <c r="I77" s="25"/>
      <c r="J77" s="26">
        <f t="shared" si="1"/>
        <v>-400432.6499999997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32">
        <f t="shared" si="0"/>
        <v>63</v>
      </c>
      <c r="E78" s="34">
        <v>44403</v>
      </c>
      <c r="F78" s="35"/>
      <c r="G78" s="36" t="s">
        <v>28</v>
      </c>
      <c r="H78" s="31">
        <v>8000</v>
      </c>
      <c r="I78" s="25"/>
      <c r="J78" s="26">
        <f t="shared" si="1"/>
        <v>-408432.6499999997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32">
        <f t="shared" si="0"/>
        <v>64</v>
      </c>
      <c r="E79" s="34">
        <v>44403</v>
      </c>
      <c r="F79" s="35"/>
      <c r="G79" s="36" t="s">
        <v>28</v>
      </c>
      <c r="H79" s="31">
        <v>14000</v>
      </c>
      <c r="I79" s="25"/>
      <c r="J79" s="26">
        <f t="shared" si="1"/>
        <v>-422432.6499999997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32">
        <f t="shared" si="0"/>
        <v>65</v>
      </c>
      <c r="E80" s="34">
        <v>44403</v>
      </c>
      <c r="F80" s="35"/>
      <c r="G80" s="36" t="s">
        <v>28</v>
      </c>
      <c r="H80" s="31">
        <v>7300</v>
      </c>
      <c r="I80" s="25"/>
      <c r="J80" s="26">
        <f t="shared" si="1"/>
        <v>-429732.6499999997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32">
        <f t="shared" si="0"/>
        <v>66</v>
      </c>
      <c r="E81" s="34">
        <v>44403</v>
      </c>
      <c r="F81" s="35"/>
      <c r="G81" s="36" t="s">
        <v>28</v>
      </c>
      <c r="H81" s="31">
        <v>10000</v>
      </c>
      <c r="I81" s="25"/>
      <c r="J81" s="26">
        <f t="shared" si="1"/>
        <v>-439732.6499999997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32">
        <f aca="true" t="shared" si="2" ref="D82:D145">D81+1</f>
        <v>67</v>
      </c>
      <c r="E82" s="34">
        <v>44403</v>
      </c>
      <c r="F82" s="35"/>
      <c r="G82" s="36" t="s">
        <v>28</v>
      </c>
      <c r="H82" s="31">
        <v>20000</v>
      </c>
      <c r="I82" s="25"/>
      <c r="J82" s="26">
        <f t="shared" si="1"/>
        <v>-459732.6499999997</v>
      </c>
      <c r="K82" s="8"/>
      <c r="L82" s="8"/>
      <c r="M82" s="8"/>
      <c r="N82" s="8"/>
    </row>
    <row r="83" spans="1:14" s="3" customFormat="1" ht="88.5" customHeight="1">
      <c r="A83" s="8"/>
      <c r="B83" s="8"/>
      <c r="C83" s="8"/>
      <c r="D83" s="32">
        <f t="shared" si="2"/>
        <v>68</v>
      </c>
      <c r="E83" s="34">
        <v>44403</v>
      </c>
      <c r="F83" s="35"/>
      <c r="G83" s="36" t="s">
        <v>28</v>
      </c>
      <c r="H83" s="31">
        <v>37000</v>
      </c>
      <c r="I83" s="31"/>
      <c r="J83" s="26">
        <f t="shared" si="1"/>
        <v>-496732.6499999997</v>
      </c>
      <c r="K83" s="8"/>
      <c r="L83" s="8"/>
      <c r="M83" s="8"/>
      <c r="N83" s="8"/>
    </row>
    <row r="84" spans="1:14" s="3" customFormat="1" ht="66" customHeight="1">
      <c r="A84" s="8"/>
      <c r="B84" s="8"/>
      <c r="C84" s="8"/>
      <c r="D84" s="32">
        <f t="shared" si="2"/>
        <v>69</v>
      </c>
      <c r="E84" s="34">
        <v>44403</v>
      </c>
      <c r="F84" s="35"/>
      <c r="G84" s="36" t="s">
        <v>28</v>
      </c>
      <c r="H84" s="31">
        <v>20000</v>
      </c>
      <c r="I84" s="25"/>
      <c r="J84" s="26">
        <f aca="true" t="shared" si="3" ref="J84:J147">J83-H84</f>
        <v>-516732.6499999997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32">
        <f t="shared" si="2"/>
        <v>70</v>
      </c>
      <c r="E85" s="34">
        <v>44403</v>
      </c>
      <c r="F85" s="35"/>
      <c r="G85" s="36" t="s">
        <v>28</v>
      </c>
      <c r="H85" s="31">
        <v>16500</v>
      </c>
      <c r="I85" s="25"/>
      <c r="J85" s="26">
        <f t="shared" si="3"/>
        <v>-533232.6499999997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32">
        <f t="shared" si="2"/>
        <v>71</v>
      </c>
      <c r="E86" s="34">
        <v>44403</v>
      </c>
      <c r="F86" s="35"/>
      <c r="G86" s="36" t="s">
        <v>28</v>
      </c>
      <c r="H86" s="31">
        <v>8000</v>
      </c>
      <c r="I86" s="25"/>
      <c r="J86" s="26">
        <f t="shared" si="3"/>
        <v>-541232.6499999997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32">
        <f t="shared" si="2"/>
        <v>72</v>
      </c>
      <c r="E87" s="34">
        <v>44403</v>
      </c>
      <c r="F87" s="35"/>
      <c r="G87" s="36" t="s">
        <v>28</v>
      </c>
      <c r="H87" s="31">
        <v>20000</v>
      </c>
      <c r="I87" s="25"/>
      <c r="J87" s="26">
        <f t="shared" si="3"/>
        <v>-561232.6499999997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32">
        <f t="shared" si="2"/>
        <v>73</v>
      </c>
      <c r="E88" s="34">
        <v>44403</v>
      </c>
      <c r="F88" s="35"/>
      <c r="G88" s="36" t="s">
        <v>28</v>
      </c>
      <c r="H88" s="31">
        <v>8300</v>
      </c>
      <c r="I88" s="25"/>
      <c r="J88" s="26">
        <f t="shared" si="3"/>
        <v>-569532.6499999997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32">
        <f t="shared" si="2"/>
        <v>74</v>
      </c>
      <c r="E89" s="34">
        <v>44403</v>
      </c>
      <c r="F89" s="35"/>
      <c r="G89" s="36" t="s">
        <v>28</v>
      </c>
      <c r="H89" s="31">
        <v>16500</v>
      </c>
      <c r="I89" s="25"/>
      <c r="J89" s="26">
        <f t="shared" si="3"/>
        <v>-586032.6499999997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32">
        <f t="shared" si="2"/>
        <v>75</v>
      </c>
      <c r="E90" s="34">
        <v>44403</v>
      </c>
      <c r="F90" s="35"/>
      <c r="G90" s="36" t="s">
        <v>28</v>
      </c>
      <c r="H90" s="31">
        <v>15000</v>
      </c>
      <c r="I90" s="25"/>
      <c r="J90" s="26">
        <f t="shared" si="3"/>
        <v>-601032.6499999997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32">
        <f t="shared" si="2"/>
        <v>76</v>
      </c>
      <c r="E91" s="34">
        <v>44403</v>
      </c>
      <c r="F91" s="35"/>
      <c r="G91" s="36" t="s">
        <v>28</v>
      </c>
      <c r="H91" s="31">
        <v>16500</v>
      </c>
      <c r="I91" s="25"/>
      <c r="J91" s="26">
        <f t="shared" si="3"/>
        <v>-617532.6499999997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32">
        <f t="shared" si="2"/>
        <v>77</v>
      </c>
      <c r="E92" s="34">
        <v>44403</v>
      </c>
      <c r="F92" s="35"/>
      <c r="G92" s="37" t="s">
        <v>22</v>
      </c>
      <c r="H92" s="31">
        <v>0</v>
      </c>
      <c r="I92" s="25"/>
      <c r="J92" s="26">
        <f t="shared" si="3"/>
        <v>-617532.6499999997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32">
        <f t="shared" si="2"/>
        <v>78</v>
      </c>
      <c r="E93" s="34">
        <v>44403</v>
      </c>
      <c r="F93" s="35"/>
      <c r="G93" s="36" t="s">
        <v>28</v>
      </c>
      <c r="H93" s="31">
        <v>20000</v>
      </c>
      <c r="I93" s="25"/>
      <c r="J93" s="26">
        <f t="shared" si="3"/>
        <v>-637532.6499999997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32">
        <f t="shared" si="2"/>
        <v>79</v>
      </c>
      <c r="E94" s="34">
        <v>44403</v>
      </c>
      <c r="F94" s="35"/>
      <c r="G94" s="36" t="s">
        <v>28</v>
      </c>
      <c r="H94" s="31">
        <v>12000</v>
      </c>
      <c r="I94" s="25"/>
      <c r="J94" s="26">
        <f t="shared" si="3"/>
        <v>-649532.6499999997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32">
        <f t="shared" si="2"/>
        <v>80</v>
      </c>
      <c r="E95" s="34">
        <v>44403</v>
      </c>
      <c r="F95" s="35"/>
      <c r="G95" s="36" t="s">
        <v>28</v>
      </c>
      <c r="H95" s="31">
        <v>10000</v>
      </c>
      <c r="I95" s="25"/>
      <c r="J95" s="26">
        <f t="shared" si="3"/>
        <v>-659532.6499999997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32">
        <f t="shared" si="2"/>
        <v>81</v>
      </c>
      <c r="E96" s="34">
        <v>44403</v>
      </c>
      <c r="F96" s="35"/>
      <c r="G96" s="36" t="s">
        <v>28</v>
      </c>
      <c r="H96" s="31">
        <v>11000</v>
      </c>
      <c r="I96" s="25"/>
      <c r="J96" s="26">
        <f t="shared" si="3"/>
        <v>-670532.6499999997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32">
        <f t="shared" si="2"/>
        <v>82</v>
      </c>
      <c r="E97" s="34">
        <v>44403</v>
      </c>
      <c r="F97" s="35"/>
      <c r="G97" s="36" t="s">
        <v>28</v>
      </c>
      <c r="H97" s="31">
        <v>11500</v>
      </c>
      <c r="I97" s="25"/>
      <c r="J97" s="26">
        <f t="shared" si="3"/>
        <v>-682032.6499999997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32">
        <f t="shared" si="2"/>
        <v>83</v>
      </c>
      <c r="E98" s="34">
        <v>44403</v>
      </c>
      <c r="F98" s="35"/>
      <c r="G98" s="36" t="s">
        <v>28</v>
      </c>
      <c r="H98" s="31">
        <v>12000</v>
      </c>
      <c r="I98" s="25"/>
      <c r="J98" s="26">
        <f t="shared" si="3"/>
        <v>-694032.6499999997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32">
        <f t="shared" si="2"/>
        <v>84</v>
      </c>
      <c r="E99" s="34">
        <v>44403</v>
      </c>
      <c r="F99" s="35"/>
      <c r="G99" s="36" t="s">
        <v>28</v>
      </c>
      <c r="H99" s="31">
        <v>16500</v>
      </c>
      <c r="I99" s="25"/>
      <c r="J99" s="26">
        <f t="shared" si="3"/>
        <v>-710532.6499999997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32">
        <f t="shared" si="2"/>
        <v>85</v>
      </c>
      <c r="E100" s="34">
        <v>44403</v>
      </c>
      <c r="F100" s="35"/>
      <c r="G100" s="36" t="s">
        <v>28</v>
      </c>
      <c r="H100" s="31">
        <v>9500</v>
      </c>
      <c r="I100" s="25"/>
      <c r="J100" s="26">
        <f t="shared" si="3"/>
        <v>-720032.6499999997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32">
        <f t="shared" si="2"/>
        <v>86</v>
      </c>
      <c r="E101" s="34">
        <v>44403</v>
      </c>
      <c r="F101" s="35"/>
      <c r="G101" s="36" t="s">
        <v>28</v>
      </c>
      <c r="H101" s="31">
        <v>10500</v>
      </c>
      <c r="I101" s="25"/>
      <c r="J101" s="26">
        <f t="shared" si="3"/>
        <v>-730532.6499999997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32">
        <f t="shared" si="2"/>
        <v>87</v>
      </c>
      <c r="E102" s="34">
        <v>44403</v>
      </c>
      <c r="F102" s="35"/>
      <c r="G102" s="36" t="s">
        <v>28</v>
      </c>
      <c r="H102" s="31">
        <v>11000</v>
      </c>
      <c r="I102" s="25"/>
      <c r="J102" s="26">
        <f t="shared" si="3"/>
        <v>-741532.6499999997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32">
        <f t="shared" si="2"/>
        <v>88</v>
      </c>
      <c r="E103" s="34">
        <v>44403</v>
      </c>
      <c r="F103" s="35"/>
      <c r="G103" s="36" t="s">
        <v>28</v>
      </c>
      <c r="H103" s="31">
        <v>10000</v>
      </c>
      <c r="I103" s="25"/>
      <c r="J103" s="26">
        <f t="shared" si="3"/>
        <v>-751532.6499999997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32">
        <f t="shared" si="2"/>
        <v>89</v>
      </c>
      <c r="E104" s="34">
        <v>44403</v>
      </c>
      <c r="F104" s="35"/>
      <c r="G104" s="36" t="s">
        <v>28</v>
      </c>
      <c r="H104" s="31">
        <v>14300</v>
      </c>
      <c r="I104" s="25"/>
      <c r="J104" s="26">
        <f t="shared" si="3"/>
        <v>-765832.6499999997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32">
        <f t="shared" si="2"/>
        <v>90</v>
      </c>
      <c r="E105" s="34">
        <v>44403</v>
      </c>
      <c r="F105" s="35"/>
      <c r="G105" s="36" t="s">
        <v>28</v>
      </c>
      <c r="H105" s="31">
        <v>14300</v>
      </c>
      <c r="I105" s="25"/>
      <c r="J105" s="26">
        <f t="shared" si="3"/>
        <v>-780132.6499999997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32">
        <f t="shared" si="2"/>
        <v>91</v>
      </c>
      <c r="E106" s="34">
        <v>44403</v>
      </c>
      <c r="F106" s="35"/>
      <c r="G106" s="36" t="s">
        <v>28</v>
      </c>
      <c r="H106" s="31">
        <v>13000</v>
      </c>
      <c r="I106" s="25"/>
      <c r="J106" s="26">
        <f t="shared" si="3"/>
        <v>-793132.6499999997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32">
        <f t="shared" si="2"/>
        <v>92</v>
      </c>
      <c r="E107" s="34">
        <v>44403</v>
      </c>
      <c r="F107" s="35"/>
      <c r="G107" s="36" t="s">
        <v>28</v>
      </c>
      <c r="H107" s="31">
        <v>8000</v>
      </c>
      <c r="I107" s="25"/>
      <c r="J107" s="26">
        <f t="shared" si="3"/>
        <v>-801132.6499999997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32">
        <f t="shared" si="2"/>
        <v>93</v>
      </c>
      <c r="E108" s="34">
        <v>44403</v>
      </c>
      <c r="F108" s="35"/>
      <c r="G108" s="36" t="s">
        <v>28</v>
      </c>
      <c r="H108" s="31">
        <v>20000</v>
      </c>
      <c r="I108" s="25"/>
      <c r="J108" s="26">
        <f t="shared" si="3"/>
        <v>-821132.6499999997</v>
      </c>
      <c r="K108" s="8"/>
      <c r="L108" s="8"/>
      <c r="M108" s="8"/>
      <c r="N108" s="8"/>
    </row>
    <row r="109" spans="1:14" s="3" customFormat="1" ht="60.75" customHeight="1">
      <c r="A109" s="8"/>
      <c r="B109" s="8"/>
      <c r="C109" s="8"/>
      <c r="D109" s="32">
        <f t="shared" si="2"/>
        <v>94</v>
      </c>
      <c r="E109" s="34">
        <v>44403</v>
      </c>
      <c r="F109" s="35"/>
      <c r="G109" s="36" t="s">
        <v>28</v>
      </c>
      <c r="H109" s="31">
        <v>15000</v>
      </c>
      <c r="I109" s="25"/>
      <c r="J109" s="26">
        <f t="shared" si="3"/>
        <v>-836132.6499999997</v>
      </c>
      <c r="K109" s="8"/>
      <c r="L109" s="8"/>
      <c r="M109" s="8"/>
      <c r="N109" s="8"/>
    </row>
    <row r="110" spans="1:14" s="3" customFormat="1" ht="60" customHeight="1">
      <c r="A110" s="8"/>
      <c r="B110" s="8"/>
      <c r="C110" s="8"/>
      <c r="D110" s="32">
        <f t="shared" si="2"/>
        <v>95</v>
      </c>
      <c r="E110" s="34">
        <v>44403</v>
      </c>
      <c r="F110" s="35"/>
      <c r="G110" s="36" t="s">
        <v>29</v>
      </c>
      <c r="H110" s="31">
        <v>6000</v>
      </c>
      <c r="I110" s="25"/>
      <c r="J110" s="26">
        <f t="shared" si="3"/>
        <v>-842132.6499999997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32">
        <f t="shared" si="2"/>
        <v>96</v>
      </c>
      <c r="E111" s="34">
        <v>44403</v>
      </c>
      <c r="F111" s="35"/>
      <c r="G111" s="36" t="s">
        <v>29</v>
      </c>
      <c r="H111" s="31">
        <v>7000</v>
      </c>
      <c r="I111" s="25"/>
      <c r="J111" s="26">
        <f t="shared" si="3"/>
        <v>-849132.6499999997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32">
        <f t="shared" si="2"/>
        <v>97</v>
      </c>
      <c r="E112" s="34">
        <v>44403</v>
      </c>
      <c r="F112" s="35"/>
      <c r="G112" s="36" t="s">
        <v>29</v>
      </c>
      <c r="H112" s="31">
        <v>6000</v>
      </c>
      <c r="I112" s="25"/>
      <c r="J112" s="26">
        <f t="shared" si="3"/>
        <v>-855132.6499999997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32">
        <f t="shared" si="2"/>
        <v>98</v>
      </c>
      <c r="E113" s="34">
        <v>44403</v>
      </c>
      <c r="F113" s="35"/>
      <c r="G113" s="36" t="s">
        <v>29</v>
      </c>
      <c r="H113" s="31">
        <v>6000</v>
      </c>
      <c r="I113" s="25"/>
      <c r="J113" s="26">
        <f t="shared" si="3"/>
        <v>-861132.6499999997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32">
        <f t="shared" si="2"/>
        <v>99</v>
      </c>
      <c r="E114" s="34">
        <v>44403</v>
      </c>
      <c r="F114" s="35"/>
      <c r="G114" s="36" t="s">
        <v>29</v>
      </c>
      <c r="H114" s="31">
        <v>6000</v>
      </c>
      <c r="I114" s="25"/>
      <c r="J114" s="26">
        <f t="shared" si="3"/>
        <v>-867132.6499999997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32">
        <f t="shared" si="2"/>
        <v>100</v>
      </c>
      <c r="E115" s="34">
        <v>44403</v>
      </c>
      <c r="F115" s="35"/>
      <c r="G115" s="36" t="s">
        <v>29</v>
      </c>
      <c r="H115" s="31">
        <v>2000</v>
      </c>
      <c r="I115" s="25"/>
      <c r="J115" s="26">
        <f t="shared" si="3"/>
        <v>-869132.6499999997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32">
        <f t="shared" si="2"/>
        <v>101</v>
      </c>
      <c r="E116" s="34">
        <v>44403</v>
      </c>
      <c r="F116" s="35"/>
      <c r="G116" s="36" t="s">
        <v>29</v>
      </c>
      <c r="H116" s="31">
        <v>5000</v>
      </c>
      <c r="I116" s="25"/>
      <c r="J116" s="26">
        <f t="shared" si="3"/>
        <v>-874132.6499999997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32">
        <f t="shared" si="2"/>
        <v>102</v>
      </c>
      <c r="E117" s="34">
        <v>44403</v>
      </c>
      <c r="F117" s="35"/>
      <c r="G117" s="36" t="s">
        <v>29</v>
      </c>
      <c r="H117" s="31">
        <v>6000</v>
      </c>
      <c r="I117" s="25"/>
      <c r="J117" s="26">
        <f t="shared" si="3"/>
        <v>-880132.6499999997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32">
        <f t="shared" si="2"/>
        <v>103</v>
      </c>
      <c r="E118" s="34">
        <v>44403</v>
      </c>
      <c r="F118" s="35"/>
      <c r="G118" s="36" t="s">
        <v>29</v>
      </c>
      <c r="H118" s="31">
        <v>6000</v>
      </c>
      <c r="I118" s="25"/>
      <c r="J118" s="26">
        <f t="shared" si="3"/>
        <v>-886132.6499999997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32">
        <f t="shared" si="2"/>
        <v>104</v>
      </c>
      <c r="E119" s="34">
        <v>44403</v>
      </c>
      <c r="F119" s="35"/>
      <c r="G119" s="36" t="s">
        <v>29</v>
      </c>
      <c r="H119" s="31">
        <v>5000</v>
      </c>
      <c r="I119" s="25"/>
      <c r="J119" s="26">
        <f t="shared" si="3"/>
        <v>-891132.6499999997</v>
      </c>
      <c r="K119" s="8"/>
      <c r="L119" s="8"/>
      <c r="M119" s="8"/>
      <c r="N119" s="8"/>
    </row>
    <row r="120" spans="1:14" s="3" customFormat="1" ht="45.75" customHeight="1">
      <c r="A120" s="8"/>
      <c r="B120" s="8"/>
      <c r="C120" s="8"/>
      <c r="D120" s="32">
        <f t="shared" si="2"/>
        <v>105</v>
      </c>
      <c r="E120" s="34">
        <v>44403</v>
      </c>
      <c r="F120" s="35"/>
      <c r="G120" s="36" t="s">
        <v>29</v>
      </c>
      <c r="H120" s="31">
        <v>10000</v>
      </c>
      <c r="I120" s="25"/>
      <c r="J120" s="26">
        <f t="shared" si="3"/>
        <v>-901132.6499999997</v>
      </c>
      <c r="K120" s="8"/>
      <c r="L120" s="8"/>
      <c r="M120" s="8"/>
      <c r="N120" s="8"/>
    </row>
    <row r="121" spans="1:14" s="3" customFormat="1" ht="45.75" customHeight="1">
      <c r="A121" s="8"/>
      <c r="B121" s="8"/>
      <c r="C121" s="8"/>
      <c r="D121" s="32">
        <f t="shared" si="2"/>
        <v>106</v>
      </c>
      <c r="E121" s="34">
        <v>44403</v>
      </c>
      <c r="F121" s="35"/>
      <c r="G121" s="36" t="s">
        <v>29</v>
      </c>
      <c r="H121" s="31">
        <v>1500</v>
      </c>
      <c r="I121" s="25"/>
      <c r="J121" s="26">
        <f t="shared" si="3"/>
        <v>-902632.6499999997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32">
        <f t="shared" si="2"/>
        <v>107</v>
      </c>
      <c r="E122" s="34">
        <v>44403</v>
      </c>
      <c r="F122" s="35"/>
      <c r="G122" s="36" t="s">
        <v>29</v>
      </c>
      <c r="H122" s="31">
        <v>7000</v>
      </c>
      <c r="I122" s="25"/>
      <c r="J122" s="26">
        <f t="shared" si="3"/>
        <v>-909632.6499999997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32">
        <f t="shared" si="2"/>
        <v>108</v>
      </c>
      <c r="E123" s="34">
        <v>44403</v>
      </c>
      <c r="F123" s="35"/>
      <c r="G123" s="36" t="s">
        <v>29</v>
      </c>
      <c r="H123" s="31">
        <v>9000</v>
      </c>
      <c r="I123" s="25"/>
      <c r="J123" s="26">
        <f t="shared" si="3"/>
        <v>-918632.6499999997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32">
        <f t="shared" si="2"/>
        <v>109</v>
      </c>
      <c r="E124" s="34">
        <v>44403</v>
      </c>
      <c r="F124" s="35"/>
      <c r="G124" s="36" t="s">
        <v>29</v>
      </c>
      <c r="H124" s="31">
        <v>7000</v>
      </c>
      <c r="I124" s="25"/>
      <c r="J124" s="26">
        <f t="shared" si="3"/>
        <v>-925632.6499999997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32">
        <f t="shared" si="2"/>
        <v>110</v>
      </c>
      <c r="E125" s="34">
        <v>44403</v>
      </c>
      <c r="F125" s="35"/>
      <c r="G125" s="36" t="s">
        <v>29</v>
      </c>
      <c r="H125" s="31">
        <v>6000</v>
      </c>
      <c r="I125" s="25"/>
      <c r="J125" s="26">
        <f t="shared" si="3"/>
        <v>-931632.6499999997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32">
        <f t="shared" si="2"/>
        <v>111</v>
      </c>
      <c r="E126" s="34">
        <v>44403</v>
      </c>
      <c r="F126" s="35"/>
      <c r="G126" s="36" t="s">
        <v>29</v>
      </c>
      <c r="H126" s="31">
        <v>15000</v>
      </c>
      <c r="I126" s="25"/>
      <c r="J126" s="26">
        <f t="shared" si="3"/>
        <v>-946632.6499999997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32">
        <f t="shared" si="2"/>
        <v>112</v>
      </c>
      <c r="E127" s="34">
        <v>44403</v>
      </c>
      <c r="F127" s="35"/>
      <c r="G127" s="36" t="s">
        <v>29</v>
      </c>
      <c r="H127" s="31">
        <v>10000</v>
      </c>
      <c r="I127" s="25"/>
      <c r="J127" s="26">
        <f t="shared" si="3"/>
        <v>-956632.6499999997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32">
        <f t="shared" si="2"/>
        <v>113</v>
      </c>
      <c r="E128" s="34">
        <v>44403</v>
      </c>
      <c r="F128" s="35"/>
      <c r="G128" s="36" t="s">
        <v>29</v>
      </c>
      <c r="H128" s="31">
        <v>7000</v>
      </c>
      <c r="I128" s="25"/>
      <c r="J128" s="26">
        <f t="shared" si="3"/>
        <v>-963632.6499999997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32">
        <f t="shared" si="2"/>
        <v>114</v>
      </c>
      <c r="E129" s="34">
        <v>44403</v>
      </c>
      <c r="F129" s="35"/>
      <c r="G129" s="36" t="s">
        <v>29</v>
      </c>
      <c r="H129" s="31">
        <v>7000</v>
      </c>
      <c r="I129" s="25"/>
      <c r="J129" s="26">
        <f t="shared" si="3"/>
        <v>-970632.6499999997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32">
        <f t="shared" si="2"/>
        <v>115</v>
      </c>
      <c r="E130" s="34">
        <v>44403</v>
      </c>
      <c r="F130" s="35"/>
      <c r="G130" s="36" t="s">
        <v>29</v>
      </c>
      <c r="H130" s="31">
        <v>9000</v>
      </c>
      <c r="I130" s="25"/>
      <c r="J130" s="26">
        <f t="shared" si="3"/>
        <v>-979632.6499999997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32">
        <f t="shared" si="2"/>
        <v>116</v>
      </c>
      <c r="E131" s="34">
        <v>44403</v>
      </c>
      <c r="F131" s="35"/>
      <c r="G131" s="36" t="s">
        <v>29</v>
      </c>
      <c r="H131" s="31">
        <v>6000</v>
      </c>
      <c r="I131" s="25"/>
      <c r="J131" s="26">
        <f t="shared" si="3"/>
        <v>-985632.6499999997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32">
        <f t="shared" si="2"/>
        <v>117</v>
      </c>
      <c r="E132" s="34">
        <v>44403</v>
      </c>
      <c r="F132" s="35"/>
      <c r="G132" s="36" t="s">
        <v>29</v>
      </c>
      <c r="H132" s="31">
        <v>6000</v>
      </c>
      <c r="I132" s="25"/>
      <c r="J132" s="26">
        <f t="shared" si="3"/>
        <v>-991632.6499999997</v>
      </c>
      <c r="K132" s="8"/>
      <c r="L132" s="8"/>
      <c r="M132" s="8"/>
      <c r="N132" s="8"/>
    </row>
    <row r="133" spans="1:14" s="3" customFormat="1" ht="45.75" customHeight="1">
      <c r="A133" s="8"/>
      <c r="B133" s="8"/>
      <c r="C133" s="8"/>
      <c r="D133" s="32">
        <f t="shared" si="2"/>
        <v>118</v>
      </c>
      <c r="E133" s="34">
        <v>44403</v>
      </c>
      <c r="F133" s="35"/>
      <c r="G133" s="36" t="s">
        <v>29</v>
      </c>
      <c r="H133" s="31">
        <v>9000</v>
      </c>
      <c r="I133" s="25"/>
      <c r="J133" s="26">
        <f t="shared" si="3"/>
        <v>-1000632.6499999997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32">
        <f t="shared" si="2"/>
        <v>119</v>
      </c>
      <c r="E134" s="34">
        <v>44403</v>
      </c>
      <c r="F134" s="35"/>
      <c r="G134" s="36" t="s">
        <v>29</v>
      </c>
      <c r="H134" s="31">
        <v>9000</v>
      </c>
      <c r="I134" s="25"/>
      <c r="J134" s="26">
        <f t="shared" si="3"/>
        <v>-1009632.6499999997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32">
        <f t="shared" si="2"/>
        <v>120</v>
      </c>
      <c r="E135" s="34">
        <v>44403</v>
      </c>
      <c r="F135" s="35"/>
      <c r="G135" s="36" t="s">
        <v>29</v>
      </c>
      <c r="H135" s="31">
        <v>7000</v>
      </c>
      <c r="I135" s="25"/>
      <c r="J135" s="26">
        <f t="shared" si="3"/>
        <v>-1016632.6499999997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32">
        <f t="shared" si="2"/>
        <v>121</v>
      </c>
      <c r="E136" s="34">
        <v>44403</v>
      </c>
      <c r="F136" s="35"/>
      <c r="G136" s="36" t="s">
        <v>29</v>
      </c>
      <c r="H136" s="31">
        <v>6000</v>
      </c>
      <c r="I136" s="39"/>
      <c r="J136" s="26">
        <f t="shared" si="3"/>
        <v>-1022632.6499999997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32">
        <f t="shared" si="2"/>
        <v>122</v>
      </c>
      <c r="E137" s="34">
        <v>44403</v>
      </c>
      <c r="F137" s="35"/>
      <c r="G137" s="36" t="s">
        <v>29</v>
      </c>
      <c r="H137" s="31">
        <v>7000</v>
      </c>
      <c r="I137" s="25"/>
      <c r="J137" s="26">
        <f t="shared" si="3"/>
        <v>-1029632.6499999997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32">
        <f t="shared" si="2"/>
        <v>123</v>
      </c>
      <c r="E138" s="34">
        <v>44403</v>
      </c>
      <c r="F138" s="35"/>
      <c r="G138" s="36" t="s">
        <v>29</v>
      </c>
      <c r="H138" s="31">
        <v>4000</v>
      </c>
      <c r="I138" s="25"/>
      <c r="J138" s="26">
        <f t="shared" si="3"/>
        <v>-1033632.6499999997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32">
        <f t="shared" si="2"/>
        <v>124</v>
      </c>
      <c r="E139" s="34">
        <v>44403</v>
      </c>
      <c r="F139" s="35"/>
      <c r="G139" s="36" t="s">
        <v>27</v>
      </c>
      <c r="H139" s="31">
        <v>10000</v>
      </c>
      <c r="I139" s="25"/>
      <c r="J139" s="26">
        <f t="shared" si="3"/>
        <v>-1043632.6499999997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32">
        <f t="shared" si="2"/>
        <v>125</v>
      </c>
      <c r="E140" s="34">
        <v>44403</v>
      </c>
      <c r="F140" s="35"/>
      <c r="G140" s="36" t="s">
        <v>29</v>
      </c>
      <c r="H140" s="31">
        <v>10000</v>
      </c>
      <c r="I140" s="25"/>
      <c r="J140" s="26">
        <f t="shared" si="3"/>
        <v>-1053632.6499999997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32">
        <f t="shared" si="2"/>
        <v>126</v>
      </c>
      <c r="E141" s="34">
        <v>44403</v>
      </c>
      <c r="F141" s="35"/>
      <c r="G141" s="36" t="s">
        <v>29</v>
      </c>
      <c r="H141" s="31">
        <v>5000</v>
      </c>
      <c r="I141" s="25"/>
      <c r="J141" s="26">
        <f t="shared" si="3"/>
        <v>-1058632.6499999997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32">
        <f t="shared" si="2"/>
        <v>127</v>
      </c>
      <c r="E142" s="34">
        <v>44403</v>
      </c>
      <c r="F142" s="35"/>
      <c r="G142" s="36" t="s">
        <v>29</v>
      </c>
      <c r="H142" s="31">
        <v>8000</v>
      </c>
      <c r="I142" s="25"/>
      <c r="J142" s="26">
        <f t="shared" si="3"/>
        <v>-1066632.6499999997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32">
        <f t="shared" si="2"/>
        <v>128</v>
      </c>
      <c r="E143" s="34">
        <v>44403</v>
      </c>
      <c r="F143" s="35"/>
      <c r="G143" s="36" t="s">
        <v>29</v>
      </c>
      <c r="H143" s="31">
        <v>7000</v>
      </c>
      <c r="I143" s="25"/>
      <c r="J143" s="26">
        <f t="shared" si="3"/>
        <v>-1073632.6499999997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32">
        <f t="shared" si="2"/>
        <v>129</v>
      </c>
      <c r="E144" s="34">
        <v>44403</v>
      </c>
      <c r="F144" s="35"/>
      <c r="G144" s="36" t="s">
        <v>29</v>
      </c>
      <c r="H144" s="31">
        <v>7000</v>
      </c>
      <c r="I144" s="25"/>
      <c r="J144" s="26">
        <f t="shared" si="3"/>
        <v>-1080632.6499999997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32">
        <f t="shared" si="2"/>
        <v>130</v>
      </c>
      <c r="E145" s="34">
        <v>44403</v>
      </c>
      <c r="F145" s="35"/>
      <c r="G145" s="36" t="s">
        <v>29</v>
      </c>
      <c r="H145" s="31">
        <v>7000</v>
      </c>
      <c r="I145" s="25"/>
      <c r="J145" s="26">
        <f t="shared" si="3"/>
        <v>-1087632.6499999997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32">
        <f aca="true" t="shared" si="4" ref="D146:D209">D145+1</f>
        <v>131</v>
      </c>
      <c r="E146" s="34">
        <v>44403</v>
      </c>
      <c r="F146" s="35"/>
      <c r="G146" s="36" t="s">
        <v>29</v>
      </c>
      <c r="H146" s="31">
        <v>5000</v>
      </c>
      <c r="I146" s="25"/>
      <c r="J146" s="26">
        <f t="shared" si="3"/>
        <v>-1092632.6499999997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32">
        <f t="shared" si="4"/>
        <v>132</v>
      </c>
      <c r="E147" s="34">
        <v>44403</v>
      </c>
      <c r="F147" s="35"/>
      <c r="G147" s="36" t="s">
        <v>29</v>
      </c>
      <c r="H147" s="31">
        <v>6000</v>
      </c>
      <c r="I147" s="25"/>
      <c r="J147" s="26">
        <f t="shared" si="3"/>
        <v>-1098632.6499999997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32">
        <f t="shared" si="4"/>
        <v>133</v>
      </c>
      <c r="E148" s="34">
        <v>44403</v>
      </c>
      <c r="F148" s="35"/>
      <c r="G148" s="36" t="s">
        <v>29</v>
      </c>
      <c r="H148" s="31">
        <v>9000</v>
      </c>
      <c r="I148" s="25"/>
      <c r="J148" s="26">
        <f aca="true" t="shared" si="5" ref="J148:J212">J147-H148</f>
        <v>-1107632.6499999997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32">
        <f t="shared" si="4"/>
        <v>134</v>
      </c>
      <c r="E149" s="34">
        <v>44403</v>
      </c>
      <c r="F149" s="35"/>
      <c r="G149" s="36" t="s">
        <v>29</v>
      </c>
      <c r="H149" s="31">
        <v>7000</v>
      </c>
      <c r="I149" s="25"/>
      <c r="J149" s="26">
        <f t="shared" si="5"/>
        <v>-1114632.6499999997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32">
        <f t="shared" si="4"/>
        <v>135</v>
      </c>
      <c r="E150" s="34">
        <v>44403</v>
      </c>
      <c r="F150" s="35"/>
      <c r="G150" s="36" t="s">
        <v>27</v>
      </c>
      <c r="H150" s="31">
        <v>30000</v>
      </c>
      <c r="I150" s="25"/>
      <c r="J150" s="26">
        <f t="shared" si="5"/>
        <v>-1144632.6499999997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32">
        <f t="shared" si="4"/>
        <v>136</v>
      </c>
      <c r="E151" s="34">
        <v>44403</v>
      </c>
      <c r="F151" s="35"/>
      <c r="G151" s="36" t="s">
        <v>27</v>
      </c>
      <c r="H151" s="31">
        <v>30000</v>
      </c>
      <c r="I151" s="25"/>
      <c r="J151" s="26">
        <f t="shared" si="5"/>
        <v>-1174632.6499999997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32">
        <f t="shared" si="4"/>
        <v>137</v>
      </c>
      <c r="E152" s="34">
        <v>44403</v>
      </c>
      <c r="F152" s="35"/>
      <c r="G152" s="36" t="s">
        <v>27</v>
      </c>
      <c r="H152" s="31">
        <v>14300</v>
      </c>
      <c r="I152" s="25"/>
      <c r="J152" s="26">
        <f t="shared" si="5"/>
        <v>-1188932.6499999997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32">
        <f t="shared" si="4"/>
        <v>138</v>
      </c>
      <c r="E153" s="34">
        <v>44403</v>
      </c>
      <c r="F153" s="35"/>
      <c r="G153" s="36" t="s">
        <v>27</v>
      </c>
      <c r="H153" s="31">
        <v>30000</v>
      </c>
      <c r="I153" s="25"/>
      <c r="J153" s="26">
        <f t="shared" si="5"/>
        <v>-1218932.6499999997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32">
        <f t="shared" si="4"/>
        <v>139</v>
      </c>
      <c r="E154" s="34">
        <v>44403</v>
      </c>
      <c r="F154" s="35"/>
      <c r="G154" s="36" t="s">
        <v>27</v>
      </c>
      <c r="H154" s="31">
        <v>30000</v>
      </c>
      <c r="I154" s="25"/>
      <c r="J154" s="26">
        <f t="shared" si="5"/>
        <v>-1248932.6499999997</v>
      </c>
      <c r="K154" s="8"/>
      <c r="L154" s="8"/>
      <c r="M154" s="8"/>
      <c r="N154" s="8"/>
    </row>
    <row r="155" spans="1:14" s="3" customFormat="1" ht="45.75" customHeight="1">
      <c r="A155" s="8"/>
      <c r="B155" s="8"/>
      <c r="C155" s="8"/>
      <c r="D155" s="32">
        <f t="shared" si="4"/>
        <v>140</v>
      </c>
      <c r="E155" s="34">
        <v>44403</v>
      </c>
      <c r="F155" s="35"/>
      <c r="G155" s="36" t="s">
        <v>27</v>
      </c>
      <c r="H155" s="31">
        <v>14000</v>
      </c>
      <c r="I155" s="25"/>
      <c r="J155" s="26">
        <f t="shared" si="5"/>
        <v>-1262932.6499999997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32">
        <f t="shared" si="4"/>
        <v>141</v>
      </c>
      <c r="E156" s="34">
        <v>44403</v>
      </c>
      <c r="F156" s="35"/>
      <c r="G156" s="36" t="s">
        <v>27</v>
      </c>
      <c r="H156" s="31">
        <v>20000</v>
      </c>
      <c r="I156" s="25"/>
      <c r="J156" s="26">
        <f t="shared" si="5"/>
        <v>-1282932.6499999997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32">
        <f t="shared" si="4"/>
        <v>142</v>
      </c>
      <c r="E157" s="34">
        <v>44403</v>
      </c>
      <c r="F157" s="35"/>
      <c r="G157" s="36" t="s">
        <v>27</v>
      </c>
      <c r="H157" s="31">
        <v>10000</v>
      </c>
      <c r="I157" s="25"/>
      <c r="J157" s="26">
        <f t="shared" si="5"/>
        <v>-1292932.6499999997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32">
        <f t="shared" si="4"/>
        <v>143</v>
      </c>
      <c r="E158" s="34">
        <v>44403</v>
      </c>
      <c r="F158" s="35"/>
      <c r="G158" s="36" t="s">
        <v>27</v>
      </c>
      <c r="H158" s="31">
        <v>10000</v>
      </c>
      <c r="I158" s="25"/>
      <c r="J158" s="26">
        <f t="shared" si="5"/>
        <v>-1302932.6499999997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32">
        <f t="shared" si="4"/>
        <v>144</v>
      </c>
      <c r="E159" s="34">
        <v>44403</v>
      </c>
      <c r="F159" s="35"/>
      <c r="G159" s="36" t="s">
        <v>27</v>
      </c>
      <c r="H159" s="31">
        <v>15000</v>
      </c>
      <c r="I159" s="25"/>
      <c r="J159" s="26">
        <f t="shared" si="5"/>
        <v>-1317932.6499999997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32">
        <f t="shared" si="4"/>
        <v>145</v>
      </c>
      <c r="E160" s="34">
        <v>44403</v>
      </c>
      <c r="F160" s="35"/>
      <c r="G160" s="36" t="s">
        <v>27</v>
      </c>
      <c r="H160" s="31">
        <v>10000</v>
      </c>
      <c r="I160" s="25"/>
      <c r="J160" s="26">
        <f t="shared" si="5"/>
        <v>-1327932.6499999997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32">
        <f t="shared" si="4"/>
        <v>146</v>
      </c>
      <c r="E161" s="34">
        <v>44403</v>
      </c>
      <c r="F161" s="35"/>
      <c r="G161" s="36" t="s">
        <v>27</v>
      </c>
      <c r="H161" s="31">
        <v>10000</v>
      </c>
      <c r="I161" s="25"/>
      <c r="J161" s="26">
        <f t="shared" si="5"/>
        <v>-1337932.6499999997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32">
        <f t="shared" si="4"/>
        <v>147</v>
      </c>
      <c r="E162" s="34">
        <v>44403</v>
      </c>
      <c r="F162" s="35"/>
      <c r="G162" s="36" t="s">
        <v>27</v>
      </c>
      <c r="H162" s="31">
        <v>10000</v>
      </c>
      <c r="I162" s="25"/>
      <c r="J162" s="26">
        <f t="shared" si="5"/>
        <v>-1347932.6499999997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32">
        <f t="shared" si="4"/>
        <v>148</v>
      </c>
      <c r="E163" s="34">
        <v>44403</v>
      </c>
      <c r="F163" s="35"/>
      <c r="G163" s="36" t="s">
        <v>27</v>
      </c>
      <c r="H163" s="31">
        <v>10000</v>
      </c>
      <c r="I163" s="25"/>
      <c r="J163" s="26">
        <f t="shared" si="5"/>
        <v>-1357932.6499999997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32">
        <f t="shared" si="4"/>
        <v>149</v>
      </c>
      <c r="E164" s="34">
        <v>44403</v>
      </c>
      <c r="F164" s="35"/>
      <c r="G164" s="36" t="s">
        <v>27</v>
      </c>
      <c r="H164" s="31">
        <v>10000</v>
      </c>
      <c r="I164" s="25"/>
      <c r="J164" s="26">
        <f t="shared" si="5"/>
        <v>-1367932.6499999997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32">
        <f t="shared" si="4"/>
        <v>150</v>
      </c>
      <c r="E165" s="34">
        <v>44403</v>
      </c>
      <c r="F165" s="35"/>
      <c r="G165" s="36" t="s">
        <v>27</v>
      </c>
      <c r="H165" s="31">
        <v>20000</v>
      </c>
      <c r="I165" s="25"/>
      <c r="J165" s="26">
        <f t="shared" si="5"/>
        <v>-1387932.6499999997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32">
        <f t="shared" si="4"/>
        <v>151</v>
      </c>
      <c r="E166" s="34">
        <v>44403</v>
      </c>
      <c r="F166" s="35"/>
      <c r="G166" s="36" t="s">
        <v>27</v>
      </c>
      <c r="H166" s="31">
        <v>10000</v>
      </c>
      <c r="I166" s="25"/>
      <c r="J166" s="26">
        <f t="shared" si="5"/>
        <v>-1397932.6499999997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32">
        <f t="shared" si="4"/>
        <v>152</v>
      </c>
      <c r="E167" s="34">
        <v>44403</v>
      </c>
      <c r="F167" s="35"/>
      <c r="G167" s="36" t="s">
        <v>27</v>
      </c>
      <c r="H167" s="31">
        <v>10000</v>
      </c>
      <c r="I167" s="25"/>
      <c r="J167" s="26">
        <f t="shared" si="5"/>
        <v>-1407932.6499999997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32">
        <f t="shared" si="4"/>
        <v>153</v>
      </c>
      <c r="E168" s="34">
        <v>44403</v>
      </c>
      <c r="F168" s="35"/>
      <c r="G168" s="36" t="s">
        <v>27</v>
      </c>
      <c r="H168" s="31">
        <v>10000</v>
      </c>
      <c r="I168" s="25"/>
      <c r="J168" s="26">
        <f t="shared" si="5"/>
        <v>-1417932.6499999997</v>
      </c>
      <c r="K168" s="8"/>
      <c r="L168" s="8"/>
      <c r="M168" s="8"/>
      <c r="N168" s="8"/>
    </row>
    <row r="169" spans="1:14" s="3" customFormat="1" ht="45.75" customHeight="1">
      <c r="A169" s="8"/>
      <c r="B169" s="8"/>
      <c r="C169" s="8"/>
      <c r="D169" s="32">
        <f t="shared" si="4"/>
        <v>154</v>
      </c>
      <c r="E169" s="34">
        <v>44403</v>
      </c>
      <c r="F169" s="35"/>
      <c r="G169" s="36" t="s">
        <v>27</v>
      </c>
      <c r="H169" s="31">
        <v>10000</v>
      </c>
      <c r="I169" s="25"/>
      <c r="J169" s="26">
        <f t="shared" si="5"/>
        <v>-1427932.6499999997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32">
        <f t="shared" si="4"/>
        <v>155</v>
      </c>
      <c r="E170" s="34">
        <v>44403</v>
      </c>
      <c r="F170" s="35"/>
      <c r="G170" s="36" t="s">
        <v>27</v>
      </c>
      <c r="H170" s="31">
        <v>20000</v>
      </c>
      <c r="I170" s="20"/>
      <c r="J170" s="26">
        <f t="shared" si="5"/>
        <v>-1447932.6499999997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32">
        <f t="shared" si="4"/>
        <v>156</v>
      </c>
      <c r="E171" s="34">
        <v>44403</v>
      </c>
      <c r="F171" s="35"/>
      <c r="G171" s="36" t="s">
        <v>27</v>
      </c>
      <c r="H171" s="31">
        <v>10000</v>
      </c>
      <c r="I171" s="20"/>
      <c r="J171" s="26">
        <f t="shared" si="5"/>
        <v>-1457932.6499999997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32">
        <f t="shared" si="4"/>
        <v>157</v>
      </c>
      <c r="E172" s="34">
        <v>44403</v>
      </c>
      <c r="F172" s="35"/>
      <c r="G172" s="36" t="s">
        <v>27</v>
      </c>
      <c r="H172" s="31">
        <v>40000</v>
      </c>
      <c r="I172" s="20"/>
      <c r="J172" s="26">
        <f t="shared" si="5"/>
        <v>-1497932.6499999997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32">
        <f t="shared" si="4"/>
        <v>158</v>
      </c>
      <c r="E173" s="34">
        <v>44403</v>
      </c>
      <c r="F173" s="35"/>
      <c r="G173" s="36" t="s">
        <v>27</v>
      </c>
      <c r="H173" s="31">
        <v>40000</v>
      </c>
      <c r="I173" s="20"/>
      <c r="J173" s="26">
        <f t="shared" si="5"/>
        <v>-1537932.6499999997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32">
        <f t="shared" si="4"/>
        <v>159</v>
      </c>
      <c r="E174" s="34">
        <v>44403</v>
      </c>
      <c r="F174" s="35"/>
      <c r="G174" s="36" t="s">
        <v>27</v>
      </c>
      <c r="H174" s="31">
        <v>29500</v>
      </c>
      <c r="I174" s="20"/>
      <c r="J174" s="26">
        <f t="shared" si="5"/>
        <v>-1567432.6499999997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32">
        <f t="shared" si="4"/>
        <v>160</v>
      </c>
      <c r="E175" s="34">
        <v>44403</v>
      </c>
      <c r="F175" s="35"/>
      <c r="G175" s="36" t="s">
        <v>27</v>
      </c>
      <c r="H175" s="31">
        <v>10000</v>
      </c>
      <c r="I175" s="20"/>
      <c r="J175" s="26">
        <f t="shared" si="5"/>
        <v>-1577432.6499999997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32">
        <f t="shared" si="4"/>
        <v>161</v>
      </c>
      <c r="E176" s="34">
        <v>44403</v>
      </c>
      <c r="F176" s="35"/>
      <c r="G176" s="36" t="s">
        <v>27</v>
      </c>
      <c r="H176" s="31">
        <v>10000</v>
      </c>
      <c r="I176" s="20"/>
      <c r="J176" s="26">
        <f t="shared" si="5"/>
        <v>-1587432.6499999997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32">
        <f t="shared" si="4"/>
        <v>162</v>
      </c>
      <c r="E177" s="34">
        <v>44403</v>
      </c>
      <c r="F177" s="35"/>
      <c r="G177" s="36" t="s">
        <v>27</v>
      </c>
      <c r="H177" s="31">
        <v>18000</v>
      </c>
      <c r="I177" s="20"/>
      <c r="J177" s="26">
        <f t="shared" si="5"/>
        <v>-1605432.6499999997</v>
      </c>
      <c r="K177" s="8"/>
      <c r="L177" s="8"/>
      <c r="M177" s="8"/>
      <c r="N177" s="8"/>
    </row>
    <row r="178" spans="1:14" s="3" customFormat="1" ht="45.75" customHeight="1">
      <c r="A178" s="8"/>
      <c r="B178" s="8"/>
      <c r="C178" s="8"/>
      <c r="D178" s="32">
        <f t="shared" si="4"/>
        <v>163</v>
      </c>
      <c r="E178" s="34">
        <v>44403</v>
      </c>
      <c r="F178" s="35"/>
      <c r="G178" s="36" t="s">
        <v>27</v>
      </c>
      <c r="H178" s="31">
        <v>10000</v>
      </c>
      <c r="I178" s="20"/>
      <c r="J178" s="26">
        <f t="shared" si="5"/>
        <v>-1615432.6499999997</v>
      </c>
      <c r="K178" s="8"/>
      <c r="L178" s="8"/>
      <c r="M178" s="8"/>
      <c r="N178" s="8"/>
    </row>
    <row r="179" spans="1:14" s="3" customFormat="1" ht="65.25" customHeight="1">
      <c r="A179" s="8"/>
      <c r="B179" s="8"/>
      <c r="C179" s="8"/>
      <c r="D179" s="32">
        <f t="shared" si="4"/>
        <v>164</v>
      </c>
      <c r="E179" s="34">
        <v>44405</v>
      </c>
      <c r="F179" s="35"/>
      <c r="G179" s="36" t="s">
        <v>30</v>
      </c>
      <c r="H179" s="31">
        <v>5000</v>
      </c>
      <c r="I179" s="20"/>
      <c r="J179" s="26">
        <f t="shared" si="5"/>
        <v>-1620432.6499999997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32">
        <f t="shared" si="4"/>
        <v>165</v>
      </c>
      <c r="E180" s="34">
        <v>44405</v>
      </c>
      <c r="F180" s="35"/>
      <c r="G180" s="36" t="s">
        <v>30</v>
      </c>
      <c r="H180" s="31">
        <v>1200</v>
      </c>
      <c r="I180" s="20"/>
      <c r="J180" s="26">
        <f t="shared" si="5"/>
        <v>-1621632.6499999997</v>
      </c>
      <c r="K180" s="8"/>
      <c r="L180" s="8"/>
      <c r="M180" s="8"/>
      <c r="N180" s="8"/>
    </row>
    <row r="181" spans="1:14" s="3" customFormat="1" ht="45.75" customHeight="1">
      <c r="A181" s="8"/>
      <c r="B181" s="8"/>
      <c r="C181" s="8"/>
      <c r="D181" s="32">
        <f t="shared" si="4"/>
        <v>166</v>
      </c>
      <c r="E181" s="34">
        <v>44405</v>
      </c>
      <c r="F181" s="35"/>
      <c r="G181" s="36" t="s">
        <v>30</v>
      </c>
      <c r="H181" s="31">
        <v>12000</v>
      </c>
      <c r="I181" s="20"/>
      <c r="J181" s="26">
        <f t="shared" si="5"/>
        <v>-1633632.6499999997</v>
      </c>
      <c r="K181" s="8"/>
      <c r="L181" s="8"/>
      <c r="M181" s="8"/>
      <c r="N181" s="8"/>
    </row>
    <row r="182" spans="1:14" s="3" customFormat="1" ht="45.75" customHeight="1">
      <c r="A182" s="8"/>
      <c r="B182" s="8"/>
      <c r="C182" s="8"/>
      <c r="D182" s="32">
        <f t="shared" si="4"/>
        <v>167</v>
      </c>
      <c r="E182" s="34">
        <v>44405</v>
      </c>
      <c r="F182" s="35"/>
      <c r="G182" s="36" t="s">
        <v>30</v>
      </c>
      <c r="H182" s="31">
        <v>5000</v>
      </c>
      <c r="I182" s="23"/>
      <c r="J182" s="26">
        <f t="shared" si="5"/>
        <v>-1638632.6499999997</v>
      </c>
      <c r="K182" s="8"/>
      <c r="L182" s="8"/>
      <c r="M182" s="8"/>
      <c r="N182" s="8"/>
    </row>
    <row r="183" spans="1:14" s="3" customFormat="1" ht="45.75" customHeight="1">
      <c r="A183" s="8"/>
      <c r="B183" s="8"/>
      <c r="C183" s="8"/>
      <c r="D183" s="32">
        <f t="shared" si="4"/>
        <v>168</v>
      </c>
      <c r="E183" s="34">
        <v>44405</v>
      </c>
      <c r="F183" s="35"/>
      <c r="G183" s="36" t="s">
        <v>30</v>
      </c>
      <c r="H183" s="31">
        <v>16000</v>
      </c>
      <c r="I183" s="20"/>
      <c r="J183" s="26">
        <f t="shared" si="5"/>
        <v>-1654632.6499999997</v>
      </c>
      <c r="K183" s="8"/>
      <c r="L183" s="8"/>
      <c r="M183" s="8"/>
      <c r="N183" s="8"/>
    </row>
    <row r="184" spans="1:14" s="3" customFormat="1" ht="45.75" customHeight="1">
      <c r="A184" s="8"/>
      <c r="B184" s="8"/>
      <c r="C184" s="8"/>
      <c r="D184" s="32">
        <f t="shared" si="4"/>
        <v>169</v>
      </c>
      <c r="E184" s="34">
        <v>44405</v>
      </c>
      <c r="F184" s="35"/>
      <c r="G184" s="36" t="s">
        <v>30</v>
      </c>
      <c r="H184" s="31">
        <v>4000</v>
      </c>
      <c r="I184" s="20"/>
      <c r="J184" s="26">
        <f t="shared" si="5"/>
        <v>-1658632.6499999997</v>
      </c>
      <c r="K184" s="8"/>
      <c r="L184" s="8"/>
      <c r="M184" s="8"/>
      <c r="N184" s="8"/>
    </row>
    <row r="185" spans="1:14" s="3" customFormat="1" ht="45.75" customHeight="1">
      <c r="A185" s="8"/>
      <c r="B185" s="8"/>
      <c r="C185" s="8"/>
      <c r="D185" s="32">
        <f t="shared" si="4"/>
        <v>170</v>
      </c>
      <c r="E185" s="34">
        <v>44405</v>
      </c>
      <c r="F185" s="35"/>
      <c r="G185" s="36" t="s">
        <v>30</v>
      </c>
      <c r="H185" s="31">
        <v>10000</v>
      </c>
      <c r="I185" s="20"/>
      <c r="J185" s="26">
        <f t="shared" si="5"/>
        <v>-1668632.6499999997</v>
      </c>
      <c r="K185" s="8"/>
      <c r="L185" s="8"/>
      <c r="M185" s="8"/>
      <c r="N185" s="8"/>
    </row>
    <row r="186" spans="1:14" s="3" customFormat="1" ht="45.75" customHeight="1">
      <c r="A186" s="8"/>
      <c r="B186" s="8"/>
      <c r="C186" s="8"/>
      <c r="D186" s="32">
        <f t="shared" si="4"/>
        <v>171</v>
      </c>
      <c r="E186" s="34">
        <v>44405</v>
      </c>
      <c r="F186" s="35"/>
      <c r="G186" s="36" t="s">
        <v>30</v>
      </c>
      <c r="H186" s="31">
        <v>17000</v>
      </c>
      <c r="I186" s="20"/>
      <c r="J186" s="26">
        <f t="shared" si="5"/>
        <v>-1685632.6499999997</v>
      </c>
      <c r="K186" s="8"/>
      <c r="L186" s="8"/>
      <c r="M186" s="8"/>
      <c r="N186" s="8"/>
    </row>
    <row r="187" spans="1:14" s="3" customFormat="1" ht="45.75" customHeight="1">
      <c r="A187" s="8"/>
      <c r="B187" s="8"/>
      <c r="C187" s="8"/>
      <c r="D187" s="32">
        <f t="shared" si="4"/>
        <v>172</v>
      </c>
      <c r="E187" s="34">
        <v>44405</v>
      </c>
      <c r="F187" s="35"/>
      <c r="G187" s="36" t="s">
        <v>30</v>
      </c>
      <c r="H187" s="31">
        <v>5000</v>
      </c>
      <c r="I187" s="20"/>
      <c r="J187" s="26">
        <f t="shared" si="5"/>
        <v>-1690632.6499999997</v>
      </c>
      <c r="K187" s="8"/>
      <c r="L187" s="8"/>
      <c r="M187" s="8"/>
      <c r="N187" s="8"/>
    </row>
    <row r="188" spans="1:14" s="3" customFormat="1" ht="45.75" customHeight="1">
      <c r="A188" s="8"/>
      <c r="B188" s="8"/>
      <c r="C188" s="8"/>
      <c r="D188" s="32">
        <f t="shared" si="4"/>
        <v>173</v>
      </c>
      <c r="E188" s="34">
        <v>44405</v>
      </c>
      <c r="F188" s="35"/>
      <c r="G188" s="36" t="s">
        <v>30</v>
      </c>
      <c r="H188" s="31">
        <v>3000</v>
      </c>
      <c r="I188" s="20"/>
      <c r="J188" s="26">
        <f t="shared" si="5"/>
        <v>-1693632.6499999997</v>
      </c>
      <c r="K188" s="8"/>
      <c r="L188" s="8"/>
      <c r="M188" s="8"/>
      <c r="N188" s="8"/>
    </row>
    <row r="189" spans="1:14" s="3" customFormat="1" ht="45.75" customHeight="1">
      <c r="A189" s="8"/>
      <c r="B189" s="8"/>
      <c r="C189" s="8"/>
      <c r="D189" s="32">
        <f t="shared" si="4"/>
        <v>174</v>
      </c>
      <c r="E189" s="34">
        <v>44405</v>
      </c>
      <c r="F189" s="35"/>
      <c r="G189" s="36" t="s">
        <v>30</v>
      </c>
      <c r="H189" s="31">
        <v>4000</v>
      </c>
      <c r="I189" s="20"/>
      <c r="J189" s="26">
        <f t="shared" si="5"/>
        <v>-1697632.6499999997</v>
      </c>
      <c r="K189" s="8"/>
      <c r="L189" s="8"/>
      <c r="M189" s="8"/>
      <c r="N189" s="8"/>
    </row>
    <row r="190" spans="1:14" s="3" customFormat="1" ht="45.75" customHeight="1">
      <c r="A190" s="8"/>
      <c r="B190" s="8"/>
      <c r="C190" s="8"/>
      <c r="D190" s="32">
        <f t="shared" si="4"/>
        <v>175</v>
      </c>
      <c r="E190" s="34">
        <v>44405</v>
      </c>
      <c r="F190" s="35"/>
      <c r="G190" s="36" t="s">
        <v>30</v>
      </c>
      <c r="H190" s="31">
        <v>2700</v>
      </c>
      <c r="I190" s="20"/>
      <c r="J190" s="26">
        <f t="shared" si="5"/>
        <v>-1700332.6499999997</v>
      </c>
      <c r="K190" s="8"/>
      <c r="L190" s="8"/>
      <c r="M190" s="8"/>
      <c r="N190" s="8"/>
    </row>
    <row r="191" spans="1:14" s="3" customFormat="1" ht="45.75" customHeight="1">
      <c r="A191" s="8"/>
      <c r="B191" s="8"/>
      <c r="C191" s="8"/>
      <c r="D191" s="32">
        <f t="shared" si="4"/>
        <v>176</v>
      </c>
      <c r="E191" s="34">
        <v>44405</v>
      </c>
      <c r="F191" s="35"/>
      <c r="G191" s="36" t="s">
        <v>30</v>
      </c>
      <c r="H191" s="31">
        <v>3000</v>
      </c>
      <c r="I191" s="20"/>
      <c r="J191" s="26">
        <f t="shared" si="5"/>
        <v>-1703332.6499999997</v>
      </c>
      <c r="K191" s="8"/>
      <c r="L191" s="8"/>
      <c r="M191" s="8"/>
      <c r="N191" s="8"/>
    </row>
    <row r="192" spans="1:14" s="3" customFormat="1" ht="45.75" customHeight="1">
      <c r="A192" s="8"/>
      <c r="B192" s="8"/>
      <c r="C192" s="8"/>
      <c r="D192" s="32">
        <f t="shared" si="4"/>
        <v>177</v>
      </c>
      <c r="E192" s="34">
        <v>44405</v>
      </c>
      <c r="F192" s="35"/>
      <c r="G192" s="36" t="s">
        <v>30</v>
      </c>
      <c r="H192" s="31">
        <v>1100</v>
      </c>
      <c r="I192" s="20"/>
      <c r="J192" s="26">
        <f t="shared" si="5"/>
        <v>-1704432.6499999997</v>
      </c>
      <c r="K192" s="8"/>
      <c r="L192" s="8"/>
      <c r="M192" s="8"/>
      <c r="N192" s="8"/>
    </row>
    <row r="193" spans="1:14" s="3" customFormat="1" ht="45.75" customHeight="1">
      <c r="A193" s="8"/>
      <c r="B193" s="8"/>
      <c r="C193" s="8"/>
      <c r="D193" s="32">
        <f t="shared" si="4"/>
        <v>178</v>
      </c>
      <c r="E193" s="34">
        <v>44405</v>
      </c>
      <c r="F193" s="35"/>
      <c r="G193" s="36" t="s">
        <v>30</v>
      </c>
      <c r="H193" s="31">
        <v>10000</v>
      </c>
      <c r="I193" s="20"/>
      <c r="J193" s="26">
        <f t="shared" si="5"/>
        <v>-1714432.6499999997</v>
      </c>
      <c r="K193" s="8"/>
      <c r="L193" s="8"/>
      <c r="M193" s="8"/>
      <c r="N193" s="8"/>
    </row>
    <row r="194" spans="1:14" s="3" customFormat="1" ht="45.75" customHeight="1">
      <c r="A194" s="8"/>
      <c r="B194" s="8"/>
      <c r="C194" s="8"/>
      <c r="D194" s="32">
        <f t="shared" si="4"/>
        <v>179</v>
      </c>
      <c r="E194" s="34">
        <v>44405</v>
      </c>
      <c r="F194" s="35"/>
      <c r="G194" s="36" t="s">
        <v>30</v>
      </c>
      <c r="H194" s="31">
        <v>3000</v>
      </c>
      <c r="I194" s="20"/>
      <c r="J194" s="26">
        <f t="shared" si="5"/>
        <v>-1717432.6499999997</v>
      </c>
      <c r="K194" s="8"/>
      <c r="L194" s="8"/>
      <c r="M194" s="8"/>
      <c r="N194" s="8"/>
    </row>
    <row r="195" spans="1:14" s="3" customFormat="1" ht="45.75" customHeight="1">
      <c r="A195" s="8"/>
      <c r="B195" s="8"/>
      <c r="C195" s="8"/>
      <c r="D195" s="32">
        <f t="shared" si="4"/>
        <v>180</v>
      </c>
      <c r="E195" s="34">
        <v>44405</v>
      </c>
      <c r="F195" s="35"/>
      <c r="G195" s="36" t="s">
        <v>30</v>
      </c>
      <c r="H195" s="31">
        <v>4000</v>
      </c>
      <c r="I195" s="20"/>
      <c r="J195" s="26">
        <f t="shared" si="5"/>
        <v>-1721432.6499999997</v>
      </c>
      <c r="K195" s="8"/>
      <c r="L195" s="8"/>
      <c r="M195" s="8"/>
      <c r="N195" s="8"/>
    </row>
    <row r="196" spans="1:14" s="3" customFormat="1" ht="45.75" customHeight="1">
      <c r="A196" s="8"/>
      <c r="B196" s="8"/>
      <c r="C196" s="8"/>
      <c r="D196" s="32">
        <f t="shared" si="4"/>
        <v>181</v>
      </c>
      <c r="E196" s="34">
        <v>44405</v>
      </c>
      <c r="F196" s="35"/>
      <c r="G196" s="36" t="s">
        <v>30</v>
      </c>
      <c r="H196" s="31">
        <v>5000</v>
      </c>
      <c r="I196" s="20"/>
      <c r="J196" s="26">
        <f t="shared" si="5"/>
        <v>-1726432.6499999997</v>
      </c>
      <c r="K196" s="8"/>
      <c r="L196" s="8"/>
      <c r="M196" s="8"/>
      <c r="N196" s="8"/>
    </row>
    <row r="197" spans="1:14" s="3" customFormat="1" ht="45.75" customHeight="1">
      <c r="A197" s="8"/>
      <c r="B197" s="8"/>
      <c r="C197" s="8"/>
      <c r="D197" s="32">
        <f t="shared" si="4"/>
        <v>182</v>
      </c>
      <c r="E197" s="34">
        <v>44405</v>
      </c>
      <c r="F197" s="35"/>
      <c r="G197" s="36" t="s">
        <v>30</v>
      </c>
      <c r="H197" s="31">
        <v>2500</v>
      </c>
      <c r="I197" s="20"/>
      <c r="J197" s="26">
        <f t="shared" si="5"/>
        <v>-1728932.6499999997</v>
      </c>
      <c r="K197" s="8"/>
      <c r="L197" s="8"/>
      <c r="M197" s="8"/>
      <c r="N197" s="8"/>
    </row>
    <row r="198" spans="1:14" s="3" customFormat="1" ht="45.75" customHeight="1">
      <c r="A198" s="8"/>
      <c r="B198" s="8"/>
      <c r="C198" s="8"/>
      <c r="D198" s="32">
        <f t="shared" si="4"/>
        <v>183</v>
      </c>
      <c r="E198" s="34">
        <v>44405</v>
      </c>
      <c r="F198" s="35"/>
      <c r="G198" s="36" t="s">
        <v>30</v>
      </c>
      <c r="H198" s="31">
        <v>5000</v>
      </c>
      <c r="I198" s="20"/>
      <c r="J198" s="26">
        <f t="shared" si="5"/>
        <v>-1733932.6499999997</v>
      </c>
      <c r="K198" s="8"/>
      <c r="L198" s="8"/>
      <c r="M198" s="8"/>
      <c r="N198" s="8"/>
    </row>
    <row r="199" spans="1:14" s="3" customFormat="1" ht="45.75" customHeight="1">
      <c r="A199" s="8"/>
      <c r="B199" s="8"/>
      <c r="C199" s="8"/>
      <c r="D199" s="32">
        <f t="shared" si="4"/>
        <v>184</v>
      </c>
      <c r="E199" s="34">
        <v>44405</v>
      </c>
      <c r="F199" s="35"/>
      <c r="G199" s="36" t="s">
        <v>30</v>
      </c>
      <c r="H199" s="31">
        <v>7000</v>
      </c>
      <c r="I199" s="20"/>
      <c r="J199" s="26">
        <f t="shared" si="5"/>
        <v>-1740932.6499999997</v>
      </c>
      <c r="K199" s="8"/>
      <c r="L199" s="8"/>
      <c r="M199" s="8"/>
      <c r="N199" s="8"/>
    </row>
    <row r="200" spans="1:14" s="3" customFormat="1" ht="45.75" customHeight="1">
      <c r="A200" s="8"/>
      <c r="B200" s="8"/>
      <c r="C200" s="8"/>
      <c r="D200" s="32">
        <f t="shared" si="4"/>
        <v>185</v>
      </c>
      <c r="E200" s="34">
        <v>44405</v>
      </c>
      <c r="F200" s="35"/>
      <c r="G200" s="36" t="s">
        <v>30</v>
      </c>
      <c r="H200" s="31">
        <v>2500</v>
      </c>
      <c r="I200" s="20"/>
      <c r="J200" s="26">
        <f t="shared" si="5"/>
        <v>-1743432.6499999997</v>
      </c>
      <c r="K200" s="8"/>
      <c r="L200" s="8"/>
      <c r="M200" s="8"/>
      <c r="N200" s="8"/>
    </row>
    <row r="201" spans="1:14" s="3" customFormat="1" ht="45.75" customHeight="1">
      <c r="A201" s="8"/>
      <c r="B201" s="8"/>
      <c r="C201" s="8"/>
      <c r="D201" s="32">
        <f t="shared" si="4"/>
        <v>186</v>
      </c>
      <c r="E201" s="34">
        <v>44405</v>
      </c>
      <c r="F201" s="35"/>
      <c r="G201" s="36" t="s">
        <v>30</v>
      </c>
      <c r="H201" s="31">
        <v>8000</v>
      </c>
      <c r="I201" s="20"/>
      <c r="J201" s="26">
        <f t="shared" si="5"/>
        <v>-1751432.6499999997</v>
      </c>
      <c r="K201" s="8"/>
      <c r="L201" s="8"/>
      <c r="M201" s="8"/>
      <c r="N201" s="8"/>
    </row>
    <row r="202" spans="1:14" s="3" customFormat="1" ht="45.75" customHeight="1">
      <c r="A202" s="8"/>
      <c r="B202" s="8"/>
      <c r="C202" s="8"/>
      <c r="D202" s="32">
        <f t="shared" si="4"/>
        <v>187</v>
      </c>
      <c r="E202" s="34">
        <v>44405</v>
      </c>
      <c r="F202" s="35"/>
      <c r="G202" s="36" t="s">
        <v>30</v>
      </c>
      <c r="H202" s="31">
        <v>3000</v>
      </c>
      <c r="I202" s="20"/>
      <c r="J202" s="26">
        <f t="shared" si="5"/>
        <v>-1754432.6499999997</v>
      </c>
      <c r="K202" s="8"/>
      <c r="L202" s="8"/>
      <c r="M202" s="8"/>
      <c r="N202" s="8"/>
    </row>
    <row r="203" spans="1:14" s="3" customFormat="1" ht="45.75" customHeight="1">
      <c r="A203" s="8"/>
      <c r="B203" s="8"/>
      <c r="C203" s="8"/>
      <c r="D203" s="32">
        <f t="shared" si="4"/>
        <v>188</v>
      </c>
      <c r="E203" s="34">
        <v>44405</v>
      </c>
      <c r="F203" s="35"/>
      <c r="G203" s="36" t="s">
        <v>30</v>
      </c>
      <c r="H203" s="31">
        <v>4000</v>
      </c>
      <c r="I203" s="20"/>
      <c r="J203" s="26">
        <f t="shared" si="5"/>
        <v>-1758432.6499999997</v>
      </c>
      <c r="K203" s="8"/>
      <c r="L203" s="8"/>
      <c r="M203" s="8"/>
      <c r="N203" s="8"/>
    </row>
    <row r="204" spans="1:14" s="3" customFormat="1" ht="45.75" customHeight="1">
      <c r="A204" s="8"/>
      <c r="B204" s="8"/>
      <c r="C204" s="8"/>
      <c r="D204" s="32">
        <f t="shared" si="4"/>
        <v>189</v>
      </c>
      <c r="E204" s="34">
        <v>44405</v>
      </c>
      <c r="F204" s="35"/>
      <c r="G204" s="36" t="s">
        <v>30</v>
      </c>
      <c r="H204" s="31">
        <v>4000</v>
      </c>
      <c r="I204" s="20"/>
      <c r="J204" s="26">
        <f t="shared" si="5"/>
        <v>-1762432.6499999997</v>
      </c>
      <c r="K204" s="8"/>
      <c r="L204" s="8"/>
      <c r="M204" s="8"/>
      <c r="N204" s="8"/>
    </row>
    <row r="205" spans="1:14" s="3" customFormat="1" ht="45.75" customHeight="1">
      <c r="A205" s="8"/>
      <c r="B205" s="8"/>
      <c r="C205" s="8"/>
      <c r="D205" s="32">
        <f t="shared" si="4"/>
        <v>190</v>
      </c>
      <c r="E205" s="34">
        <v>44405</v>
      </c>
      <c r="F205" s="35"/>
      <c r="G205" s="36" t="s">
        <v>30</v>
      </c>
      <c r="H205" s="31">
        <v>5000</v>
      </c>
      <c r="I205" s="20"/>
      <c r="J205" s="26">
        <f t="shared" si="5"/>
        <v>-1767432.6499999997</v>
      </c>
      <c r="K205" s="8"/>
      <c r="L205" s="8"/>
      <c r="M205" s="8"/>
      <c r="N205" s="8"/>
    </row>
    <row r="206" spans="1:14" s="3" customFormat="1" ht="45.75" customHeight="1">
      <c r="A206" s="8"/>
      <c r="B206" s="8"/>
      <c r="C206" s="8"/>
      <c r="D206" s="32">
        <f t="shared" si="4"/>
        <v>191</v>
      </c>
      <c r="E206" s="34">
        <v>44405</v>
      </c>
      <c r="F206" s="35"/>
      <c r="G206" s="36" t="s">
        <v>30</v>
      </c>
      <c r="H206" s="31">
        <v>4000</v>
      </c>
      <c r="I206" s="20"/>
      <c r="J206" s="26">
        <f t="shared" si="5"/>
        <v>-1771432.6499999997</v>
      </c>
      <c r="K206" s="8"/>
      <c r="L206" s="8"/>
      <c r="M206" s="8"/>
      <c r="N206" s="8"/>
    </row>
    <row r="207" spans="1:14" s="3" customFormat="1" ht="45.75" customHeight="1">
      <c r="A207" s="8"/>
      <c r="B207" s="8"/>
      <c r="C207" s="8"/>
      <c r="D207" s="32">
        <f t="shared" si="4"/>
        <v>192</v>
      </c>
      <c r="E207" s="34">
        <v>44405</v>
      </c>
      <c r="F207" s="35"/>
      <c r="G207" s="36" t="s">
        <v>30</v>
      </c>
      <c r="H207" s="31">
        <v>1500</v>
      </c>
      <c r="I207" s="20"/>
      <c r="J207" s="26">
        <f t="shared" si="5"/>
        <v>-1772932.6499999997</v>
      </c>
      <c r="K207" s="8"/>
      <c r="L207" s="8"/>
      <c r="M207" s="8"/>
      <c r="N207" s="8"/>
    </row>
    <row r="208" spans="1:14" s="3" customFormat="1" ht="45.75" customHeight="1">
      <c r="A208" s="8"/>
      <c r="B208" s="8"/>
      <c r="C208" s="8"/>
      <c r="D208" s="32">
        <f t="shared" si="4"/>
        <v>193</v>
      </c>
      <c r="E208" s="34">
        <v>44405</v>
      </c>
      <c r="F208" s="35"/>
      <c r="G208" s="36" t="s">
        <v>30</v>
      </c>
      <c r="H208" s="31">
        <v>2500</v>
      </c>
      <c r="I208" s="20"/>
      <c r="J208" s="26">
        <f t="shared" si="5"/>
        <v>-1775432.6499999997</v>
      </c>
      <c r="K208" s="8"/>
      <c r="L208" s="8"/>
      <c r="M208" s="8"/>
      <c r="N208" s="8"/>
    </row>
    <row r="209" spans="1:14" s="3" customFormat="1" ht="45.75" customHeight="1">
      <c r="A209" s="8"/>
      <c r="B209" s="8"/>
      <c r="C209" s="8"/>
      <c r="D209" s="32">
        <f t="shared" si="4"/>
        <v>194</v>
      </c>
      <c r="E209" s="34">
        <v>44405</v>
      </c>
      <c r="F209" s="35"/>
      <c r="G209" s="36" t="s">
        <v>30</v>
      </c>
      <c r="H209" s="31">
        <v>1000</v>
      </c>
      <c r="I209" s="20"/>
      <c r="J209" s="26">
        <f t="shared" si="5"/>
        <v>-1776432.6499999997</v>
      </c>
      <c r="K209" s="8"/>
      <c r="L209" s="8"/>
      <c r="M209" s="8"/>
      <c r="N209" s="8"/>
    </row>
    <row r="210" spans="1:14" s="3" customFormat="1" ht="45.75" customHeight="1">
      <c r="A210" s="8"/>
      <c r="B210" s="8"/>
      <c r="C210" s="8"/>
      <c r="D210" s="32">
        <f aca="true" t="shared" si="6" ref="D210:D273">D209+1</f>
        <v>195</v>
      </c>
      <c r="E210" s="34">
        <v>44405</v>
      </c>
      <c r="F210" s="35"/>
      <c r="G210" s="36" t="s">
        <v>30</v>
      </c>
      <c r="H210" s="31">
        <v>5000</v>
      </c>
      <c r="I210" s="20"/>
      <c r="J210" s="26">
        <f t="shared" si="5"/>
        <v>-1781432.6499999997</v>
      </c>
      <c r="K210" s="8"/>
      <c r="L210" s="8"/>
      <c r="M210" s="8"/>
      <c r="N210" s="8"/>
    </row>
    <row r="211" spans="1:14" s="3" customFormat="1" ht="45.75" customHeight="1">
      <c r="A211" s="8"/>
      <c r="B211" s="8"/>
      <c r="C211" s="8"/>
      <c r="D211" s="32">
        <f t="shared" si="6"/>
        <v>196</v>
      </c>
      <c r="E211" s="34">
        <v>44405</v>
      </c>
      <c r="F211" s="35"/>
      <c r="G211" s="36" t="s">
        <v>30</v>
      </c>
      <c r="H211" s="31">
        <v>3000</v>
      </c>
      <c r="I211" s="20"/>
      <c r="J211" s="26">
        <f t="shared" si="5"/>
        <v>-1784432.6499999997</v>
      </c>
      <c r="K211" s="8"/>
      <c r="L211" s="8"/>
      <c r="M211" s="8"/>
      <c r="N211" s="8"/>
    </row>
    <row r="212" spans="1:14" s="3" customFormat="1" ht="45.75" customHeight="1">
      <c r="A212" s="8"/>
      <c r="B212" s="8"/>
      <c r="C212" s="8"/>
      <c r="D212" s="32">
        <f t="shared" si="6"/>
        <v>197</v>
      </c>
      <c r="E212" s="34">
        <v>44405</v>
      </c>
      <c r="F212" s="35"/>
      <c r="G212" s="36" t="s">
        <v>30</v>
      </c>
      <c r="H212" s="31">
        <v>4000</v>
      </c>
      <c r="I212" s="20"/>
      <c r="J212" s="26">
        <f t="shared" si="5"/>
        <v>-1788432.6499999997</v>
      </c>
      <c r="K212" s="8"/>
      <c r="L212" s="8"/>
      <c r="M212" s="8"/>
      <c r="N212" s="8"/>
    </row>
    <row r="213" spans="1:14" s="3" customFormat="1" ht="45.75" customHeight="1">
      <c r="A213" s="8"/>
      <c r="B213" s="8"/>
      <c r="C213" s="8"/>
      <c r="D213" s="32">
        <f t="shared" si="6"/>
        <v>198</v>
      </c>
      <c r="E213" s="34">
        <v>44405</v>
      </c>
      <c r="F213" s="35"/>
      <c r="G213" s="36" t="s">
        <v>30</v>
      </c>
      <c r="H213" s="31">
        <v>1000</v>
      </c>
      <c r="I213" s="20"/>
      <c r="J213" s="26">
        <f aca="true" t="shared" si="7" ref="J213:J276">J212-H213</f>
        <v>-1789432.6499999997</v>
      </c>
      <c r="K213" s="8"/>
      <c r="L213" s="8"/>
      <c r="M213" s="8"/>
      <c r="N213" s="8"/>
    </row>
    <row r="214" spans="1:14" s="3" customFormat="1" ht="45.75" customHeight="1">
      <c r="A214" s="8"/>
      <c r="B214" s="8"/>
      <c r="C214" s="8"/>
      <c r="D214" s="32">
        <f t="shared" si="6"/>
        <v>199</v>
      </c>
      <c r="E214" s="34">
        <v>44405</v>
      </c>
      <c r="F214" s="35"/>
      <c r="G214" s="36" t="s">
        <v>30</v>
      </c>
      <c r="H214" s="31">
        <v>18000</v>
      </c>
      <c r="I214" s="20"/>
      <c r="J214" s="26">
        <f t="shared" si="7"/>
        <v>-1807432.6499999997</v>
      </c>
      <c r="K214" s="8"/>
      <c r="L214" s="8"/>
      <c r="M214" s="8"/>
      <c r="N214" s="8"/>
    </row>
    <row r="215" spans="1:14" s="3" customFormat="1" ht="45.75" customHeight="1">
      <c r="A215" s="8"/>
      <c r="B215" s="8"/>
      <c r="C215" s="8"/>
      <c r="D215" s="32">
        <f t="shared" si="6"/>
        <v>200</v>
      </c>
      <c r="E215" s="34">
        <v>44405</v>
      </c>
      <c r="F215" s="35"/>
      <c r="G215" s="36" t="s">
        <v>30</v>
      </c>
      <c r="H215" s="31">
        <v>2000</v>
      </c>
      <c r="I215" s="20"/>
      <c r="J215" s="26">
        <f t="shared" si="7"/>
        <v>-1809432.6499999997</v>
      </c>
      <c r="K215" s="8"/>
      <c r="L215" s="8"/>
      <c r="M215" s="8"/>
      <c r="N215" s="8"/>
    </row>
    <row r="216" spans="1:14" s="3" customFormat="1" ht="45.75" customHeight="1">
      <c r="A216" s="8"/>
      <c r="B216" s="8"/>
      <c r="C216" s="8"/>
      <c r="D216" s="32">
        <f t="shared" si="6"/>
        <v>201</v>
      </c>
      <c r="E216" s="34">
        <v>44405</v>
      </c>
      <c r="F216" s="35"/>
      <c r="G216" s="36" t="s">
        <v>30</v>
      </c>
      <c r="H216" s="31">
        <v>5000</v>
      </c>
      <c r="I216" s="20"/>
      <c r="J216" s="26">
        <f t="shared" si="7"/>
        <v>-1814432.6499999997</v>
      </c>
      <c r="K216" s="8"/>
      <c r="L216" s="8"/>
      <c r="M216" s="8"/>
      <c r="N216" s="8"/>
    </row>
    <row r="217" spans="1:14" s="3" customFormat="1" ht="45.75" customHeight="1">
      <c r="A217" s="8"/>
      <c r="B217" s="8"/>
      <c r="C217" s="8"/>
      <c r="D217" s="32">
        <f t="shared" si="6"/>
        <v>202</v>
      </c>
      <c r="E217" s="34">
        <v>44405</v>
      </c>
      <c r="F217" s="35"/>
      <c r="G217" s="36" t="s">
        <v>30</v>
      </c>
      <c r="H217" s="31">
        <v>7000</v>
      </c>
      <c r="I217" s="20"/>
      <c r="J217" s="26">
        <f t="shared" si="7"/>
        <v>-1821432.6499999997</v>
      </c>
      <c r="K217" s="8"/>
      <c r="L217" s="8"/>
      <c r="M217" s="8"/>
      <c r="N217" s="8"/>
    </row>
    <row r="218" spans="1:14" s="3" customFormat="1" ht="45.75" customHeight="1">
      <c r="A218" s="8"/>
      <c r="B218" s="8"/>
      <c r="C218" s="8"/>
      <c r="D218" s="32">
        <f t="shared" si="6"/>
        <v>203</v>
      </c>
      <c r="E218" s="34">
        <v>44405</v>
      </c>
      <c r="F218" s="35"/>
      <c r="G218" s="36" t="s">
        <v>30</v>
      </c>
      <c r="H218" s="31">
        <v>25000</v>
      </c>
      <c r="I218" s="20"/>
      <c r="J218" s="26">
        <f t="shared" si="7"/>
        <v>-1846432.6499999997</v>
      </c>
      <c r="K218" s="8"/>
      <c r="L218" s="8"/>
      <c r="M218" s="8"/>
      <c r="N218" s="8"/>
    </row>
    <row r="219" spans="1:14" s="3" customFormat="1" ht="45.75" customHeight="1">
      <c r="A219" s="8"/>
      <c r="B219" s="8"/>
      <c r="C219" s="8"/>
      <c r="D219" s="32">
        <f t="shared" si="6"/>
        <v>204</v>
      </c>
      <c r="E219" s="34">
        <v>44405</v>
      </c>
      <c r="F219" s="35"/>
      <c r="G219" s="36" t="s">
        <v>30</v>
      </c>
      <c r="H219" s="31">
        <v>3500</v>
      </c>
      <c r="I219" s="20"/>
      <c r="J219" s="26">
        <f t="shared" si="7"/>
        <v>-1849932.6499999997</v>
      </c>
      <c r="K219" s="8"/>
      <c r="L219" s="8"/>
      <c r="M219" s="8"/>
      <c r="N219" s="8"/>
    </row>
    <row r="220" spans="1:14" s="3" customFormat="1" ht="45.75" customHeight="1">
      <c r="A220" s="8"/>
      <c r="B220" s="8"/>
      <c r="C220" s="8"/>
      <c r="D220" s="32">
        <f t="shared" si="6"/>
        <v>205</v>
      </c>
      <c r="E220" s="34">
        <v>44405</v>
      </c>
      <c r="F220" s="35"/>
      <c r="G220" s="36" t="s">
        <v>30</v>
      </c>
      <c r="H220" s="31">
        <v>2000</v>
      </c>
      <c r="I220" s="20"/>
      <c r="J220" s="26">
        <f t="shared" si="7"/>
        <v>-1851932.6499999997</v>
      </c>
      <c r="K220" s="8"/>
      <c r="L220" s="8"/>
      <c r="M220" s="8"/>
      <c r="N220" s="8"/>
    </row>
    <row r="221" spans="1:14" s="3" customFormat="1" ht="45.75" customHeight="1">
      <c r="A221" s="8"/>
      <c r="B221" s="8"/>
      <c r="C221" s="8"/>
      <c r="D221" s="32">
        <f t="shared" si="6"/>
        <v>206</v>
      </c>
      <c r="E221" s="34">
        <v>44405</v>
      </c>
      <c r="F221" s="35"/>
      <c r="G221" s="36" t="s">
        <v>30</v>
      </c>
      <c r="H221" s="31">
        <v>5000</v>
      </c>
      <c r="I221" s="20"/>
      <c r="J221" s="26">
        <f t="shared" si="7"/>
        <v>-1856932.6499999997</v>
      </c>
      <c r="K221" s="8"/>
      <c r="L221" s="8"/>
      <c r="M221" s="8"/>
      <c r="N221" s="8"/>
    </row>
    <row r="222" spans="1:14" s="3" customFormat="1" ht="45.75" customHeight="1">
      <c r="A222" s="8"/>
      <c r="B222" s="8"/>
      <c r="C222" s="8"/>
      <c r="D222" s="32">
        <f t="shared" si="6"/>
        <v>207</v>
      </c>
      <c r="E222" s="34">
        <v>44405</v>
      </c>
      <c r="F222" s="35"/>
      <c r="G222" s="36" t="s">
        <v>30</v>
      </c>
      <c r="H222" s="31">
        <v>3000</v>
      </c>
      <c r="I222" s="20"/>
      <c r="J222" s="26">
        <f t="shared" si="7"/>
        <v>-1859932.6499999997</v>
      </c>
      <c r="K222" s="8"/>
      <c r="L222" s="8"/>
      <c r="M222" s="8"/>
      <c r="N222" s="8"/>
    </row>
    <row r="223" spans="1:14" s="3" customFormat="1" ht="45.75" customHeight="1">
      <c r="A223" s="8"/>
      <c r="B223" s="8"/>
      <c r="C223" s="8"/>
      <c r="D223" s="32">
        <f t="shared" si="6"/>
        <v>208</v>
      </c>
      <c r="E223" s="34">
        <v>44405</v>
      </c>
      <c r="F223" s="35"/>
      <c r="G223" s="36" t="s">
        <v>30</v>
      </c>
      <c r="H223" s="31">
        <v>3000</v>
      </c>
      <c r="I223" s="20"/>
      <c r="J223" s="26">
        <f t="shared" si="7"/>
        <v>-1862932.6499999997</v>
      </c>
      <c r="K223" s="8"/>
      <c r="L223" s="8"/>
      <c r="M223" s="8"/>
      <c r="N223" s="8"/>
    </row>
    <row r="224" spans="1:14" s="3" customFormat="1" ht="45.75" customHeight="1">
      <c r="A224" s="8"/>
      <c r="B224" s="8"/>
      <c r="C224" s="8"/>
      <c r="D224" s="32">
        <f t="shared" si="6"/>
        <v>209</v>
      </c>
      <c r="E224" s="34">
        <v>44405</v>
      </c>
      <c r="F224" s="35"/>
      <c r="G224" s="36" t="s">
        <v>30</v>
      </c>
      <c r="H224" s="31">
        <v>1500</v>
      </c>
      <c r="I224" s="20"/>
      <c r="J224" s="26">
        <f t="shared" si="7"/>
        <v>-1864432.6499999997</v>
      </c>
      <c r="K224" s="8"/>
      <c r="L224" s="8"/>
      <c r="M224" s="8"/>
      <c r="N224" s="8"/>
    </row>
    <row r="225" spans="1:14" s="3" customFormat="1" ht="45.75" customHeight="1">
      <c r="A225" s="8"/>
      <c r="B225" s="8"/>
      <c r="C225" s="8"/>
      <c r="D225" s="32">
        <f t="shared" si="6"/>
        <v>210</v>
      </c>
      <c r="E225" s="34">
        <v>44405</v>
      </c>
      <c r="F225" s="35"/>
      <c r="G225" s="36" t="s">
        <v>30</v>
      </c>
      <c r="H225" s="31">
        <v>10000</v>
      </c>
      <c r="I225" s="20"/>
      <c r="J225" s="26">
        <f t="shared" si="7"/>
        <v>-1874432.6499999997</v>
      </c>
      <c r="K225" s="8"/>
      <c r="L225" s="8"/>
      <c r="M225" s="8"/>
      <c r="N225" s="8"/>
    </row>
    <row r="226" spans="1:14" s="3" customFormat="1" ht="45.75" customHeight="1">
      <c r="A226" s="8"/>
      <c r="B226" s="8"/>
      <c r="C226" s="8"/>
      <c r="D226" s="32">
        <f t="shared" si="6"/>
        <v>211</v>
      </c>
      <c r="E226" s="34">
        <v>44405</v>
      </c>
      <c r="F226" s="35"/>
      <c r="G226" s="36" t="s">
        <v>30</v>
      </c>
      <c r="H226" s="31">
        <v>9000</v>
      </c>
      <c r="I226" s="20"/>
      <c r="J226" s="26">
        <f t="shared" si="7"/>
        <v>-1883432.6499999997</v>
      </c>
      <c r="K226" s="8"/>
      <c r="L226" s="8"/>
      <c r="M226" s="8"/>
      <c r="N226" s="8"/>
    </row>
    <row r="227" spans="4:10" s="11" customFormat="1" ht="33.75" customHeight="1">
      <c r="D227" s="32">
        <f t="shared" si="6"/>
        <v>212</v>
      </c>
      <c r="E227" s="34">
        <v>44405</v>
      </c>
      <c r="F227" s="35"/>
      <c r="G227" s="36" t="s">
        <v>30</v>
      </c>
      <c r="H227" s="31">
        <v>2500</v>
      </c>
      <c r="I227" s="20"/>
      <c r="J227" s="26">
        <f t="shared" si="7"/>
        <v>-1885932.6499999997</v>
      </c>
    </row>
    <row r="228" spans="4:10" s="11" customFormat="1" ht="33" customHeight="1">
      <c r="D228" s="32">
        <f t="shared" si="6"/>
        <v>213</v>
      </c>
      <c r="E228" s="34">
        <v>44405</v>
      </c>
      <c r="F228" s="35"/>
      <c r="G228" s="36" t="s">
        <v>30</v>
      </c>
      <c r="H228" s="31">
        <v>9000</v>
      </c>
      <c r="I228" s="20"/>
      <c r="J228" s="26">
        <f t="shared" si="7"/>
        <v>-1894932.6499999997</v>
      </c>
    </row>
    <row r="229" spans="4:10" s="11" customFormat="1" ht="16.5" customHeight="1">
      <c r="D229" s="32">
        <f t="shared" si="6"/>
        <v>214</v>
      </c>
      <c r="E229" s="34">
        <v>44405</v>
      </c>
      <c r="F229" s="35"/>
      <c r="G229" s="36" t="s">
        <v>30</v>
      </c>
      <c r="H229" s="31">
        <v>25000</v>
      </c>
      <c r="I229" s="20"/>
      <c r="J229" s="26">
        <f t="shared" si="7"/>
        <v>-1919932.6499999997</v>
      </c>
    </row>
    <row r="230" spans="4:10" s="11" customFormat="1" ht="23.25" customHeight="1">
      <c r="D230" s="32">
        <f t="shared" si="6"/>
        <v>215</v>
      </c>
      <c r="E230" s="34">
        <v>44405</v>
      </c>
      <c r="F230" s="35"/>
      <c r="G230" s="36" t="s">
        <v>30</v>
      </c>
      <c r="H230" s="31">
        <v>35000</v>
      </c>
      <c r="I230" s="23"/>
      <c r="J230" s="26">
        <f t="shared" si="7"/>
        <v>-1954932.6499999997</v>
      </c>
    </row>
    <row r="231" spans="4:10" s="11" customFormat="1" ht="24.75" customHeight="1">
      <c r="D231" s="32">
        <f t="shared" si="6"/>
        <v>216</v>
      </c>
      <c r="E231" s="34">
        <v>44405</v>
      </c>
      <c r="F231" s="35"/>
      <c r="G231" s="36" t="s">
        <v>30</v>
      </c>
      <c r="H231" s="31">
        <v>2200</v>
      </c>
      <c r="I231" s="22"/>
      <c r="J231" s="26">
        <f t="shared" si="7"/>
        <v>-1957132.6499999997</v>
      </c>
    </row>
    <row r="232" spans="4:10" s="11" customFormat="1" ht="27" customHeight="1">
      <c r="D232" s="32">
        <f t="shared" si="6"/>
        <v>217</v>
      </c>
      <c r="E232" s="34">
        <v>44405</v>
      </c>
      <c r="F232" s="35"/>
      <c r="G232" s="36" t="s">
        <v>30</v>
      </c>
      <c r="H232" s="31">
        <v>5000</v>
      </c>
      <c r="I232" s="22"/>
      <c r="J232" s="26">
        <f t="shared" si="7"/>
        <v>-1962132.6499999997</v>
      </c>
    </row>
    <row r="233" spans="4:10" s="11" customFormat="1" ht="28.5" customHeight="1">
      <c r="D233" s="32">
        <f t="shared" si="6"/>
        <v>218</v>
      </c>
      <c r="E233" s="34">
        <v>44405</v>
      </c>
      <c r="F233" s="35"/>
      <c r="G233" s="36" t="s">
        <v>30</v>
      </c>
      <c r="H233" s="31">
        <v>5000</v>
      </c>
      <c r="I233" s="22"/>
      <c r="J233" s="26">
        <f t="shared" si="7"/>
        <v>-1967132.6499999997</v>
      </c>
    </row>
    <row r="234" spans="4:10" s="11" customFormat="1" ht="31.5" customHeight="1">
      <c r="D234" s="32">
        <f t="shared" si="6"/>
        <v>219</v>
      </c>
      <c r="E234" s="34">
        <v>44405</v>
      </c>
      <c r="F234" s="35"/>
      <c r="G234" s="36" t="s">
        <v>30</v>
      </c>
      <c r="H234" s="31">
        <v>1500</v>
      </c>
      <c r="I234" s="22"/>
      <c r="J234" s="26">
        <f t="shared" si="7"/>
        <v>-1968632.6499999997</v>
      </c>
    </row>
    <row r="235" spans="4:10" s="11" customFormat="1" ht="33" customHeight="1">
      <c r="D235" s="32">
        <f t="shared" si="6"/>
        <v>220</v>
      </c>
      <c r="E235" s="34">
        <v>44405</v>
      </c>
      <c r="F235" s="35"/>
      <c r="G235" s="36" t="s">
        <v>30</v>
      </c>
      <c r="H235" s="31">
        <v>10000</v>
      </c>
      <c r="I235" s="22"/>
      <c r="J235" s="26">
        <f t="shared" si="7"/>
        <v>-1978632.6499999997</v>
      </c>
    </row>
    <row r="236" spans="4:10" s="11" customFormat="1" ht="42.75" customHeight="1">
      <c r="D236" s="32">
        <f t="shared" si="6"/>
        <v>221</v>
      </c>
      <c r="E236" s="34">
        <v>44405</v>
      </c>
      <c r="F236" s="35"/>
      <c r="G236" s="36" t="s">
        <v>30</v>
      </c>
      <c r="H236" s="31">
        <v>4000</v>
      </c>
      <c r="I236" s="22"/>
      <c r="J236" s="26">
        <f t="shared" si="7"/>
        <v>-1982632.6499999997</v>
      </c>
    </row>
    <row r="237" spans="4:10" s="11" customFormat="1" ht="16.5">
      <c r="D237" s="32">
        <f t="shared" si="6"/>
        <v>222</v>
      </c>
      <c r="E237" s="34">
        <v>44405</v>
      </c>
      <c r="F237" s="35"/>
      <c r="G237" s="36" t="s">
        <v>30</v>
      </c>
      <c r="H237" s="31">
        <v>7000</v>
      </c>
      <c r="I237" s="22"/>
      <c r="J237" s="26">
        <f t="shared" si="7"/>
        <v>-1989632.6499999997</v>
      </c>
    </row>
    <row r="238" spans="4:10" s="11" customFormat="1" ht="28.5" customHeight="1">
      <c r="D238" s="32">
        <f t="shared" si="6"/>
        <v>223</v>
      </c>
      <c r="E238" s="34">
        <v>44405</v>
      </c>
      <c r="F238" s="35"/>
      <c r="G238" s="36" t="s">
        <v>30</v>
      </c>
      <c r="H238" s="31">
        <v>10000</v>
      </c>
      <c r="I238" s="22"/>
      <c r="J238" s="26">
        <f t="shared" si="7"/>
        <v>-1999632.6499999997</v>
      </c>
    </row>
    <row r="239" spans="4:10" s="11" customFormat="1" ht="20.25" customHeight="1">
      <c r="D239" s="32">
        <f t="shared" si="6"/>
        <v>224</v>
      </c>
      <c r="E239" s="34">
        <v>44405</v>
      </c>
      <c r="F239" s="35"/>
      <c r="G239" s="36" t="s">
        <v>30</v>
      </c>
      <c r="H239" s="31">
        <v>6000</v>
      </c>
      <c r="I239" s="22"/>
      <c r="J239" s="26">
        <f t="shared" si="7"/>
        <v>-2005632.6499999997</v>
      </c>
    </row>
    <row r="240" spans="4:10" s="11" customFormat="1" ht="16.5" customHeight="1">
      <c r="D240" s="32">
        <f t="shared" si="6"/>
        <v>225</v>
      </c>
      <c r="E240" s="34">
        <v>44405</v>
      </c>
      <c r="F240" s="35"/>
      <c r="G240" s="36" t="s">
        <v>30</v>
      </c>
      <c r="H240" s="31">
        <v>4500</v>
      </c>
      <c r="I240" s="22"/>
      <c r="J240" s="26">
        <f t="shared" si="7"/>
        <v>-2010132.6499999997</v>
      </c>
    </row>
    <row r="241" spans="4:10" s="11" customFormat="1" ht="16.5" customHeight="1">
      <c r="D241" s="32">
        <f t="shared" si="6"/>
        <v>226</v>
      </c>
      <c r="E241" s="34">
        <v>44405</v>
      </c>
      <c r="F241" s="35"/>
      <c r="G241" s="36" t="s">
        <v>30</v>
      </c>
      <c r="H241" s="31">
        <v>25000</v>
      </c>
      <c r="I241" s="22"/>
      <c r="J241" s="26">
        <f t="shared" si="7"/>
        <v>-2035132.6499999997</v>
      </c>
    </row>
    <row r="242" spans="4:10" s="11" customFormat="1" ht="43.5" customHeight="1">
      <c r="D242" s="32">
        <f t="shared" si="6"/>
        <v>227</v>
      </c>
      <c r="E242" s="34">
        <v>44405</v>
      </c>
      <c r="F242" s="35"/>
      <c r="G242" s="36" t="s">
        <v>30</v>
      </c>
      <c r="H242" s="31">
        <v>10000</v>
      </c>
      <c r="I242" s="22"/>
      <c r="J242" s="26">
        <f t="shared" si="7"/>
        <v>-2045132.6499999997</v>
      </c>
    </row>
    <row r="243" spans="4:10" s="11" customFormat="1" ht="26.25" customHeight="1">
      <c r="D243" s="32">
        <f t="shared" si="6"/>
        <v>228</v>
      </c>
      <c r="E243" s="34">
        <v>44405</v>
      </c>
      <c r="F243" s="35"/>
      <c r="G243" s="36" t="s">
        <v>30</v>
      </c>
      <c r="H243" s="31">
        <v>2000</v>
      </c>
      <c r="I243" s="22"/>
      <c r="J243" s="26">
        <f t="shared" si="7"/>
        <v>-2047132.6499999997</v>
      </c>
    </row>
    <row r="244" spans="4:10" s="11" customFormat="1" ht="26.25" customHeight="1">
      <c r="D244" s="32">
        <f t="shared" si="6"/>
        <v>229</v>
      </c>
      <c r="E244" s="34">
        <v>44405</v>
      </c>
      <c r="F244" s="35"/>
      <c r="G244" s="36" t="s">
        <v>30</v>
      </c>
      <c r="H244" s="31">
        <v>4000</v>
      </c>
      <c r="I244" s="22"/>
      <c r="J244" s="26">
        <f t="shared" si="7"/>
        <v>-2051132.6499999997</v>
      </c>
    </row>
    <row r="245" spans="4:10" s="11" customFormat="1" ht="31.5" customHeight="1">
      <c r="D245" s="32">
        <f t="shared" si="6"/>
        <v>230</v>
      </c>
      <c r="E245" s="34">
        <v>44405</v>
      </c>
      <c r="F245" s="35"/>
      <c r="G245" s="36" t="s">
        <v>30</v>
      </c>
      <c r="H245" s="31">
        <v>5000</v>
      </c>
      <c r="I245" s="22"/>
      <c r="J245" s="26">
        <f t="shared" si="7"/>
        <v>-2056132.6499999997</v>
      </c>
    </row>
    <row r="246" spans="4:10" s="11" customFormat="1" ht="47.25" customHeight="1">
      <c r="D246" s="32">
        <f t="shared" si="6"/>
        <v>231</v>
      </c>
      <c r="E246" s="34">
        <v>44405</v>
      </c>
      <c r="F246" s="35"/>
      <c r="G246" s="36" t="s">
        <v>30</v>
      </c>
      <c r="H246" s="31">
        <v>3000</v>
      </c>
      <c r="I246" s="22"/>
      <c r="J246" s="26">
        <f t="shared" si="7"/>
        <v>-2059132.6499999997</v>
      </c>
    </row>
    <row r="247" spans="4:10" s="11" customFormat="1" ht="47.25" customHeight="1">
      <c r="D247" s="32">
        <f t="shared" si="6"/>
        <v>232</v>
      </c>
      <c r="E247" s="34">
        <v>44405</v>
      </c>
      <c r="F247" s="35"/>
      <c r="G247" s="36" t="s">
        <v>30</v>
      </c>
      <c r="H247" s="31">
        <v>8000</v>
      </c>
      <c r="I247" s="22"/>
      <c r="J247" s="26">
        <f t="shared" si="7"/>
        <v>-2067132.6499999997</v>
      </c>
    </row>
    <row r="248" spans="4:10" s="11" customFormat="1" ht="47.25" customHeight="1">
      <c r="D248" s="32">
        <f t="shared" si="6"/>
        <v>233</v>
      </c>
      <c r="E248" s="34">
        <v>44405</v>
      </c>
      <c r="F248" s="35"/>
      <c r="G248" s="36" t="s">
        <v>30</v>
      </c>
      <c r="H248" s="31">
        <v>5000</v>
      </c>
      <c r="I248" s="22"/>
      <c r="J248" s="26">
        <f t="shared" si="7"/>
        <v>-2072132.6499999997</v>
      </c>
    </row>
    <row r="249" spans="4:10" s="11" customFormat="1" ht="47.25" customHeight="1">
      <c r="D249" s="32">
        <f t="shared" si="6"/>
        <v>234</v>
      </c>
      <c r="E249" s="34">
        <v>44405</v>
      </c>
      <c r="F249" s="35"/>
      <c r="G249" s="36" t="s">
        <v>30</v>
      </c>
      <c r="H249" s="31">
        <v>10000</v>
      </c>
      <c r="I249" s="22"/>
      <c r="J249" s="26">
        <f t="shared" si="7"/>
        <v>-2082132.6499999997</v>
      </c>
    </row>
    <row r="250" spans="4:10" s="11" customFormat="1" ht="64.5" customHeight="1">
      <c r="D250" s="32">
        <f t="shared" si="6"/>
        <v>235</v>
      </c>
      <c r="E250" s="34">
        <v>44405</v>
      </c>
      <c r="F250" s="35"/>
      <c r="G250" s="36" t="s">
        <v>30</v>
      </c>
      <c r="H250" s="31">
        <v>9000</v>
      </c>
      <c r="I250" s="22"/>
      <c r="J250" s="26">
        <f t="shared" si="7"/>
        <v>-2091132.6499999997</v>
      </c>
    </row>
    <row r="251" spans="4:10" s="11" customFormat="1" ht="41.25" customHeight="1">
      <c r="D251" s="32">
        <f t="shared" si="6"/>
        <v>236</v>
      </c>
      <c r="E251" s="34">
        <v>44405</v>
      </c>
      <c r="F251" s="35"/>
      <c r="G251" s="36" t="s">
        <v>30</v>
      </c>
      <c r="H251" s="31">
        <v>10000</v>
      </c>
      <c r="I251" s="22"/>
      <c r="J251" s="26">
        <f t="shared" si="7"/>
        <v>-2101132.6499999994</v>
      </c>
    </row>
    <row r="252" spans="4:10" s="11" customFormat="1" ht="49.5" customHeight="1">
      <c r="D252" s="32">
        <f t="shared" si="6"/>
        <v>237</v>
      </c>
      <c r="E252" s="34">
        <v>44405</v>
      </c>
      <c r="F252" s="35"/>
      <c r="G252" s="36" t="s">
        <v>30</v>
      </c>
      <c r="H252" s="31">
        <v>3500</v>
      </c>
      <c r="I252" s="22"/>
      <c r="J252" s="26">
        <f t="shared" si="7"/>
        <v>-2104632.6499999994</v>
      </c>
    </row>
    <row r="253" spans="4:10" s="11" customFormat="1" ht="36.75" customHeight="1">
      <c r="D253" s="32">
        <f t="shared" si="6"/>
        <v>238</v>
      </c>
      <c r="E253" s="34">
        <v>44405</v>
      </c>
      <c r="F253" s="35"/>
      <c r="G253" s="36" t="s">
        <v>30</v>
      </c>
      <c r="H253" s="31">
        <v>2000</v>
      </c>
      <c r="I253" s="22"/>
      <c r="J253" s="26">
        <f t="shared" si="7"/>
        <v>-2106632.6499999994</v>
      </c>
    </row>
    <row r="254" spans="4:10" s="11" customFormat="1" ht="48.75" customHeight="1">
      <c r="D254" s="32">
        <f t="shared" si="6"/>
        <v>239</v>
      </c>
      <c r="E254" s="34">
        <v>44405</v>
      </c>
      <c r="F254" s="35"/>
      <c r="G254" s="36" t="s">
        <v>30</v>
      </c>
      <c r="H254" s="31">
        <v>15000</v>
      </c>
      <c r="I254" s="22"/>
      <c r="J254" s="26">
        <f t="shared" si="7"/>
        <v>-2121632.6499999994</v>
      </c>
    </row>
    <row r="255" spans="4:10" s="11" customFormat="1" ht="34.5" customHeight="1">
      <c r="D255" s="32">
        <f t="shared" si="6"/>
        <v>240</v>
      </c>
      <c r="E255" s="34">
        <v>44405</v>
      </c>
      <c r="F255" s="35"/>
      <c r="G255" s="36" t="s">
        <v>30</v>
      </c>
      <c r="H255" s="31">
        <v>5000</v>
      </c>
      <c r="I255" s="22"/>
      <c r="J255" s="26">
        <f t="shared" si="7"/>
        <v>-2126632.6499999994</v>
      </c>
    </row>
    <row r="256" spans="4:10" s="11" customFormat="1" ht="47.25" customHeight="1">
      <c r="D256" s="32">
        <f t="shared" si="6"/>
        <v>241</v>
      </c>
      <c r="E256" s="34">
        <v>44405</v>
      </c>
      <c r="F256" s="35"/>
      <c r="G256" s="36" t="s">
        <v>30</v>
      </c>
      <c r="H256" s="31">
        <v>5000</v>
      </c>
      <c r="I256" s="22"/>
      <c r="J256" s="26">
        <f t="shared" si="7"/>
        <v>-2131632.6499999994</v>
      </c>
    </row>
    <row r="257" spans="4:10" s="11" customFormat="1" ht="43.5" customHeight="1">
      <c r="D257" s="32">
        <f t="shared" si="6"/>
        <v>242</v>
      </c>
      <c r="E257" s="34">
        <v>44405</v>
      </c>
      <c r="F257" s="35"/>
      <c r="G257" s="36" t="s">
        <v>30</v>
      </c>
      <c r="H257" s="31">
        <v>10000</v>
      </c>
      <c r="I257" s="22"/>
      <c r="J257" s="26">
        <f t="shared" si="7"/>
        <v>-2141632.6499999994</v>
      </c>
    </row>
    <row r="258" spans="4:10" s="11" customFormat="1" ht="44.25" customHeight="1">
      <c r="D258" s="32">
        <f t="shared" si="6"/>
        <v>243</v>
      </c>
      <c r="E258" s="34">
        <v>44405</v>
      </c>
      <c r="F258" s="35"/>
      <c r="G258" s="36" t="s">
        <v>30</v>
      </c>
      <c r="H258" s="31">
        <v>3000</v>
      </c>
      <c r="I258" s="22"/>
      <c r="J258" s="26">
        <f t="shared" si="7"/>
        <v>-2144632.6499999994</v>
      </c>
    </row>
    <row r="259" spans="4:10" s="8" customFormat="1" ht="34.5" customHeight="1">
      <c r="D259" s="32">
        <f t="shared" si="6"/>
        <v>244</v>
      </c>
      <c r="E259" s="34">
        <v>44405</v>
      </c>
      <c r="F259" s="35"/>
      <c r="G259" s="36" t="s">
        <v>30</v>
      </c>
      <c r="H259" s="31">
        <v>5000</v>
      </c>
      <c r="I259" s="21"/>
      <c r="J259" s="26">
        <f t="shared" si="7"/>
        <v>-2149632.6499999994</v>
      </c>
    </row>
    <row r="260" spans="4:10" s="8" customFormat="1" ht="30.75" customHeight="1">
      <c r="D260" s="32">
        <f t="shared" si="6"/>
        <v>245</v>
      </c>
      <c r="E260" s="34">
        <v>44405</v>
      </c>
      <c r="F260" s="35"/>
      <c r="G260" s="36" t="s">
        <v>30</v>
      </c>
      <c r="H260" s="31">
        <v>11000</v>
      </c>
      <c r="I260" s="21"/>
      <c r="J260" s="26">
        <f t="shared" si="7"/>
        <v>-2160632.6499999994</v>
      </c>
    </row>
    <row r="261" spans="4:10" s="8" customFormat="1" ht="36.75" customHeight="1">
      <c r="D261" s="32">
        <f t="shared" si="6"/>
        <v>246</v>
      </c>
      <c r="E261" s="34">
        <v>44405</v>
      </c>
      <c r="F261" s="35"/>
      <c r="G261" s="36" t="s">
        <v>30</v>
      </c>
      <c r="H261" s="31">
        <v>2200</v>
      </c>
      <c r="I261" s="21"/>
      <c r="J261" s="26">
        <f t="shared" si="7"/>
        <v>-2162832.6499999994</v>
      </c>
    </row>
    <row r="262" spans="4:10" s="8" customFormat="1" ht="28.5" customHeight="1">
      <c r="D262" s="32">
        <f t="shared" si="6"/>
        <v>247</v>
      </c>
      <c r="E262" s="34">
        <v>44405</v>
      </c>
      <c r="F262" s="35"/>
      <c r="G262" s="36" t="s">
        <v>30</v>
      </c>
      <c r="H262" s="31">
        <v>1500</v>
      </c>
      <c r="I262" s="21"/>
      <c r="J262" s="26">
        <f t="shared" si="7"/>
        <v>-2164332.6499999994</v>
      </c>
    </row>
    <row r="263" spans="4:10" s="8" customFormat="1" ht="33.75" customHeight="1">
      <c r="D263" s="32">
        <f t="shared" si="6"/>
        <v>248</v>
      </c>
      <c r="E263" s="34">
        <v>44405</v>
      </c>
      <c r="F263" s="35"/>
      <c r="G263" s="36" t="s">
        <v>30</v>
      </c>
      <c r="H263" s="31">
        <v>20000</v>
      </c>
      <c r="I263" s="21"/>
      <c r="J263" s="26">
        <f t="shared" si="7"/>
        <v>-2184332.6499999994</v>
      </c>
    </row>
    <row r="264" spans="4:10" s="8" customFormat="1" ht="26.25" customHeight="1">
      <c r="D264" s="32">
        <f t="shared" si="6"/>
        <v>249</v>
      </c>
      <c r="E264" s="34">
        <v>44405</v>
      </c>
      <c r="F264" s="35"/>
      <c r="G264" s="36" t="s">
        <v>30</v>
      </c>
      <c r="H264" s="31">
        <v>3000</v>
      </c>
      <c r="I264" s="21"/>
      <c r="J264" s="26">
        <f t="shared" si="7"/>
        <v>-2187332.6499999994</v>
      </c>
    </row>
    <row r="265" spans="4:10" s="8" customFormat="1" ht="27" customHeight="1">
      <c r="D265" s="32">
        <f t="shared" si="6"/>
        <v>250</v>
      </c>
      <c r="E265" s="34">
        <v>44405</v>
      </c>
      <c r="F265" s="35"/>
      <c r="G265" s="36" t="s">
        <v>30</v>
      </c>
      <c r="H265" s="31">
        <v>4000</v>
      </c>
      <c r="I265" s="21"/>
      <c r="J265" s="26">
        <f t="shared" si="7"/>
        <v>-2191332.6499999994</v>
      </c>
    </row>
    <row r="266" spans="4:10" s="8" customFormat="1" ht="16.5">
      <c r="D266" s="32">
        <f t="shared" si="6"/>
        <v>251</v>
      </c>
      <c r="E266" s="34">
        <v>44405</v>
      </c>
      <c r="F266" s="35"/>
      <c r="G266" s="36" t="s">
        <v>30</v>
      </c>
      <c r="H266" s="31">
        <v>7000</v>
      </c>
      <c r="I266" s="21"/>
      <c r="J266" s="26">
        <f t="shared" si="7"/>
        <v>-2198332.6499999994</v>
      </c>
    </row>
    <row r="267" spans="4:10" s="8" customFormat="1" ht="29.25" customHeight="1">
      <c r="D267" s="32">
        <f t="shared" si="6"/>
        <v>252</v>
      </c>
      <c r="E267" s="34">
        <v>44405</v>
      </c>
      <c r="F267" s="35"/>
      <c r="G267" s="36" t="s">
        <v>30</v>
      </c>
      <c r="H267" s="31">
        <v>10000</v>
      </c>
      <c r="I267" s="21"/>
      <c r="J267" s="26">
        <f t="shared" si="7"/>
        <v>-2208332.6499999994</v>
      </c>
    </row>
    <row r="268" spans="4:10" s="8" customFormat="1" ht="30.75" customHeight="1">
      <c r="D268" s="32">
        <f t="shared" si="6"/>
        <v>253</v>
      </c>
      <c r="E268" s="34">
        <v>44405</v>
      </c>
      <c r="F268" s="35"/>
      <c r="G268" s="36" t="s">
        <v>30</v>
      </c>
      <c r="H268" s="31">
        <v>5000</v>
      </c>
      <c r="I268" s="21"/>
      <c r="J268" s="26">
        <f t="shared" si="7"/>
        <v>-2213332.6499999994</v>
      </c>
    </row>
    <row r="269" spans="4:10" s="8" customFormat="1" ht="28.5" customHeight="1">
      <c r="D269" s="32">
        <f t="shared" si="6"/>
        <v>254</v>
      </c>
      <c r="E269" s="34">
        <v>44405</v>
      </c>
      <c r="F269" s="35"/>
      <c r="G269" s="36" t="s">
        <v>30</v>
      </c>
      <c r="H269" s="31">
        <v>5000</v>
      </c>
      <c r="I269" s="21"/>
      <c r="J269" s="26">
        <f t="shared" si="7"/>
        <v>-2218332.6499999994</v>
      </c>
    </row>
    <row r="270" spans="4:10" s="8" customFormat="1" ht="47.25" customHeight="1">
      <c r="D270" s="32">
        <f t="shared" si="6"/>
        <v>255</v>
      </c>
      <c r="E270" s="34">
        <v>44405</v>
      </c>
      <c r="F270" s="35"/>
      <c r="G270" s="36" t="s">
        <v>30</v>
      </c>
      <c r="H270" s="31">
        <v>3000</v>
      </c>
      <c r="I270" s="21"/>
      <c r="J270" s="26">
        <f t="shared" si="7"/>
        <v>-2221332.6499999994</v>
      </c>
    </row>
    <row r="271" spans="4:10" s="8" customFormat="1" ht="32.25" customHeight="1">
      <c r="D271" s="32">
        <f t="shared" si="6"/>
        <v>256</v>
      </c>
      <c r="E271" s="34">
        <v>44405</v>
      </c>
      <c r="F271" s="35"/>
      <c r="G271" s="36" t="s">
        <v>30</v>
      </c>
      <c r="H271" s="31">
        <v>2200</v>
      </c>
      <c r="I271" s="21"/>
      <c r="J271" s="26">
        <f t="shared" si="7"/>
        <v>-2223532.6499999994</v>
      </c>
    </row>
    <row r="272" spans="4:10" s="8" customFormat="1" ht="29.25" customHeight="1">
      <c r="D272" s="32">
        <f t="shared" si="6"/>
        <v>257</v>
      </c>
      <c r="E272" s="34">
        <v>44405</v>
      </c>
      <c r="F272" s="35"/>
      <c r="G272" s="36" t="s">
        <v>30</v>
      </c>
      <c r="H272" s="31">
        <v>11000</v>
      </c>
      <c r="I272" s="21"/>
      <c r="J272" s="26">
        <f t="shared" si="7"/>
        <v>-2234532.6499999994</v>
      </c>
    </row>
    <row r="273" spans="4:10" s="8" customFormat="1" ht="29.25" customHeight="1">
      <c r="D273" s="32">
        <f t="shared" si="6"/>
        <v>258</v>
      </c>
      <c r="E273" s="34">
        <v>44405</v>
      </c>
      <c r="F273" s="35"/>
      <c r="G273" s="36" t="s">
        <v>30</v>
      </c>
      <c r="H273" s="31">
        <v>3000</v>
      </c>
      <c r="I273" s="21"/>
      <c r="J273" s="26">
        <f t="shared" si="7"/>
        <v>-2237532.6499999994</v>
      </c>
    </row>
    <row r="274" spans="4:10" s="8" customFormat="1" ht="16.5" customHeight="1">
      <c r="D274" s="32">
        <f aca="true" t="shared" si="8" ref="D274:D322">D273+1</f>
        <v>259</v>
      </c>
      <c r="E274" s="34">
        <v>44405</v>
      </c>
      <c r="F274" s="35"/>
      <c r="G274" s="36" t="s">
        <v>30</v>
      </c>
      <c r="H274" s="31">
        <v>8000</v>
      </c>
      <c r="I274" s="21"/>
      <c r="J274" s="26">
        <f t="shared" si="7"/>
        <v>-2245532.6499999994</v>
      </c>
    </row>
    <row r="275" spans="4:10" s="8" customFormat="1" ht="16.5" customHeight="1">
      <c r="D275" s="32">
        <f t="shared" si="8"/>
        <v>260</v>
      </c>
      <c r="E275" s="34">
        <v>44405</v>
      </c>
      <c r="F275" s="35"/>
      <c r="G275" s="36" t="s">
        <v>30</v>
      </c>
      <c r="H275" s="31">
        <v>15000</v>
      </c>
      <c r="I275" s="21"/>
      <c r="J275" s="26">
        <f t="shared" si="7"/>
        <v>-2260532.6499999994</v>
      </c>
    </row>
    <row r="276" spans="4:10" s="8" customFormat="1" ht="16.5" customHeight="1">
      <c r="D276" s="32">
        <f t="shared" si="8"/>
        <v>261</v>
      </c>
      <c r="E276" s="34">
        <v>44405</v>
      </c>
      <c r="F276" s="35"/>
      <c r="G276" s="36" t="s">
        <v>30</v>
      </c>
      <c r="H276" s="31">
        <v>10000</v>
      </c>
      <c r="I276" s="21"/>
      <c r="J276" s="26">
        <f t="shared" si="7"/>
        <v>-2270532.6499999994</v>
      </c>
    </row>
    <row r="277" spans="4:10" s="8" customFormat="1" ht="16.5" customHeight="1">
      <c r="D277" s="32">
        <f t="shared" si="8"/>
        <v>262</v>
      </c>
      <c r="E277" s="34">
        <v>44405</v>
      </c>
      <c r="F277" s="35"/>
      <c r="G277" s="36" t="s">
        <v>30</v>
      </c>
      <c r="H277" s="31">
        <v>5000</v>
      </c>
      <c r="I277" s="21"/>
      <c r="J277" s="26">
        <f aca="true" t="shared" si="9" ref="J277:J318">J276-H277</f>
        <v>-2275532.6499999994</v>
      </c>
    </row>
    <row r="278" spans="4:10" s="8" customFormat="1" ht="16.5" customHeight="1">
      <c r="D278" s="32">
        <f t="shared" si="8"/>
        <v>263</v>
      </c>
      <c r="E278" s="34">
        <v>44405</v>
      </c>
      <c r="F278" s="35"/>
      <c r="G278" s="36" t="s">
        <v>30</v>
      </c>
      <c r="H278" s="31">
        <v>5000</v>
      </c>
      <c r="I278" s="21"/>
      <c r="J278" s="26">
        <f t="shared" si="9"/>
        <v>-2280532.6499999994</v>
      </c>
    </row>
    <row r="279" spans="4:10" s="8" customFormat="1" ht="16.5" customHeight="1">
      <c r="D279" s="32">
        <f t="shared" si="8"/>
        <v>264</v>
      </c>
      <c r="E279" s="34">
        <v>44405</v>
      </c>
      <c r="F279" s="35"/>
      <c r="G279" s="36" t="s">
        <v>30</v>
      </c>
      <c r="H279" s="31">
        <v>2000</v>
      </c>
      <c r="I279" s="21"/>
      <c r="J279" s="26">
        <f t="shared" si="9"/>
        <v>-2282532.6499999994</v>
      </c>
    </row>
    <row r="280" spans="4:10" s="8" customFormat="1" ht="16.5" customHeight="1">
      <c r="D280" s="32">
        <f t="shared" si="8"/>
        <v>265</v>
      </c>
      <c r="E280" s="34">
        <v>44405</v>
      </c>
      <c r="F280" s="35"/>
      <c r="G280" s="36" t="s">
        <v>30</v>
      </c>
      <c r="H280" s="31">
        <v>3000</v>
      </c>
      <c r="I280" s="21"/>
      <c r="J280" s="26">
        <f t="shared" si="9"/>
        <v>-2285532.6499999994</v>
      </c>
    </row>
    <row r="281" spans="4:10" s="8" customFormat="1" ht="16.5" customHeight="1">
      <c r="D281" s="32">
        <f t="shared" si="8"/>
        <v>266</v>
      </c>
      <c r="E281" s="34">
        <v>44405</v>
      </c>
      <c r="F281" s="35"/>
      <c r="G281" s="36" t="s">
        <v>30</v>
      </c>
      <c r="H281" s="31">
        <v>2500</v>
      </c>
      <c r="I281" s="21"/>
      <c r="J281" s="26">
        <f t="shared" si="9"/>
        <v>-2288032.6499999994</v>
      </c>
    </row>
    <row r="282" spans="4:10" s="8" customFormat="1" ht="16.5" customHeight="1">
      <c r="D282" s="32">
        <f t="shared" si="8"/>
        <v>267</v>
      </c>
      <c r="E282" s="34">
        <v>44405</v>
      </c>
      <c r="F282" s="35"/>
      <c r="G282" s="36" t="s">
        <v>30</v>
      </c>
      <c r="H282" s="31">
        <v>3000</v>
      </c>
      <c r="I282" s="21"/>
      <c r="J282" s="26">
        <f t="shared" si="9"/>
        <v>-2291032.6499999994</v>
      </c>
    </row>
    <row r="283" spans="4:10" s="8" customFormat="1" ht="16.5" customHeight="1">
      <c r="D283" s="32">
        <f t="shared" si="8"/>
        <v>268</v>
      </c>
      <c r="E283" s="34">
        <v>44405</v>
      </c>
      <c r="F283" s="35"/>
      <c r="G283" s="36" t="s">
        <v>30</v>
      </c>
      <c r="H283" s="31">
        <v>3000</v>
      </c>
      <c r="I283" s="21"/>
      <c r="J283" s="26">
        <f t="shared" si="9"/>
        <v>-2294032.6499999994</v>
      </c>
    </row>
    <row r="284" spans="4:10" s="8" customFormat="1" ht="16.5" customHeight="1">
      <c r="D284" s="32">
        <f t="shared" si="8"/>
        <v>269</v>
      </c>
      <c r="E284" s="34">
        <v>44405</v>
      </c>
      <c r="F284" s="35"/>
      <c r="G284" s="36" t="s">
        <v>30</v>
      </c>
      <c r="H284" s="31">
        <v>5000</v>
      </c>
      <c r="I284" s="21"/>
      <c r="J284" s="26">
        <f t="shared" si="9"/>
        <v>-2299032.6499999994</v>
      </c>
    </row>
    <row r="285" spans="4:10" s="8" customFormat="1" ht="16.5" customHeight="1">
      <c r="D285" s="32">
        <f t="shared" si="8"/>
        <v>270</v>
      </c>
      <c r="E285" s="34">
        <v>44405</v>
      </c>
      <c r="F285" s="35"/>
      <c r="G285" s="36" t="s">
        <v>30</v>
      </c>
      <c r="H285" s="31">
        <v>7000</v>
      </c>
      <c r="I285" s="21"/>
      <c r="J285" s="26">
        <f t="shared" si="9"/>
        <v>-2306032.6499999994</v>
      </c>
    </row>
    <row r="286" spans="4:10" s="8" customFormat="1" ht="16.5" customHeight="1">
      <c r="D286" s="32">
        <f t="shared" si="8"/>
        <v>271</v>
      </c>
      <c r="E286" s="34">
        <v>44405</v>
      </c>
      <c r="F286" s="35"/>
      <c r="G286" s="36" t="s">
        <v>30</v>
      </c>
      <c r="H286" s="31">
        <v>10000</v>
      </c>
      <c r="I286" s="21"/>
      <c r="J286" s="26">
        <f t="shared" si="9"/>
        <v>-2316032.6499999994</v>
      </c>
    </row>
    <row r="287" spans="4:10" s="8" customFormat="1" ht="16.5" customHeight="1">
      <c r="D287" s="32">
        <f t="shared" si="8"/>
        <v>272</v>
      </c>
      <c r="E287" s="34">
        <v>44405</v>
      </c>
      <c r="F287" s="35"/>
      <c r="G287" s="36" t="s">
        <v>30</v>
      </c>
      <c r="H287" s="31">
        <v>3000</v>
      </c>
      <c r="I287" s="21"/>
      <c r="J287" s="26">
        <f t="shared" si="9"/>
        <v>-2319032.6499999994</v>
      </c>
    </row>
    <row r="288" spans="4:10" s="8" customFormat="1" ht="16.5" customHeight="1">
      <c r="D288" s="32">
        <f t="shared" si="8"/>
        <v>273</v>
      </c>
      <c r="E288" s="34">
        <v>44405</v>
      </c>
      <c r="F288" s="35"/>
      <c r="G288" s="36" t="s">
        <v>30</v>
      </c>
      <c r="H288" s="31">
        <v>9000</v>
      </c>
      <c r="I288" s="21"/>
      <c r="J288" s="26">
        <f t="shared" si="9"/>
        <v>-2328032.6499999994</v>
      </c>
    </row>
    <row r="289" spans="4:10" s="8" customFormat="1" ht="16.5" customHeight="1">
      <c r="D289" s="32">
        <f t="shared" si="8"/>
        <v>274</v>
      </c>
      <c r="E289" s="34">
        <v>44405</v>
      </c>
      <c r="F289" s="35"/>
      <c r="G289" s="36" t="s">
        <v>30</v>
      </c>
      <c r="H289" s="31">
        <v>12000</v>
      </c>
      <c r="I289" s="21"/>
      <c r="J289" s="26">
        <f t="shared" si="9"/>
        <v>-2340032.6499999994</v>
      </c>
    </row>
    <row r="290" spans="4:10" s="8" customFormat="1" ht="16.5" customHeight="1">
      <c r="D290" s="32">
        <f t="shared" si="8"/>
        <v>275</v>
      </c>
      <c r="E290" s="34">
        <v>44405</v>
      </c>
      <c r="F290" s="35"/>
      <c r="G290" s="36" t="s">
        <v>30</v>
      </c>
      <c r="H290" s="31">
        <v>2000</v>
      </c>
      <c r="I290" s="21"/>
      <c r="J290" s="26">
        <f t="shared" si="9"/>
        <v>-2342032.6499999994</v>
      </c>
    </row>
    <row r="291" spans="4:10" s="8" customFormat="1" ht="16.5" customHeight="1">
      <c r="D291" s="32">
        <f t="shared" si="8"/>
        <v>276</v>
      </c>
      <c r="E291" s="34">
        <v>44405</v>
      </c>
      <c r="F291" s="35"/>
      <c r="G291" s="36" t="s">
        <v>30</v>
      </c>
      <c r="H291" s="31">
        <v>2200</v>
      </c>
      <c r="I291" s="21"/>
      <c r="J291" s="26">
        <f t="shared" si="9"/>
        <v>-2344232.6499999994</v>
      </c>
    </row>
    <row r="292" spans="4:10" s="8" customFormat="1" ht="16.5" customHeight="1">
      <c r="D292" s="32">
        <f t="shared" si="8"/>
        <v>277</v>
      </c>
      <c r="E292" s="34">
        <v>44405</v>
      </c>
      <c r="F292" s="35"/>
      <c r="G292" s="36" t="s">
        <v>30</v>
      </c>
      <c r="H292" s="31">
        <v>5000</v>
      </c>
      <c r="I292" s="21"/>
      <c r="J292" s="26">
        <f t="shared" si="9"/>
        <v>-2349232.6499999994</v>
      </c>
    </row>
    <row r="293" spans="4:10" s="8" customFormat="1" ht="16.5" customHeight="1">
      <c r="D293" s="32">
        <f t="shared" si="8"/>
        <v>278</v>
      </c>
      <c r="E293" s="34">
        <v>44405</v>
      </c>
      <c r="F293" s="35"/>
      <c r="G293" s="36" t="s">
        <v>30</v>
      </c>
      <c r="H293" s="31">
        <v>6000</v>
      </c>
      <c r="I293" s="21"/>
      <c r="J293" s="26">
        <f t="shared" si="9"/>
        <v>-2355232.6499999994</v>
      </c>
    </row>
    <row r="294" spans="4:10" s="8" customFormat="1" ht="16.5" customHeight="1">
      <c r="D294" s="32">
        <f t="shared" si="8"/>
        <v>279</v>
      </c>
      <c r="E294" s="34">
        <v>44405</v>
      </c>
      <c r="F294" s="35"/>
      <c r="G294" s="36" t="s">
        <v>30</v>
      </c>
      <c r="H294" s="31">
        <v>6000</v>
      </c>
      <c r="I294" s="21"/>
      <c r="J294" s="26">
        <f t="shared" si="9"/>
        <v>-2361232.6499999994</v>
      </c>
    </row>
    <row r="295" spans="4:10" s="8" customFormat="1" ht="16.5" customHeight="1">
      <c r="D295" s="32">
        <f t="shared" si="8"/>
        <v>280</v>
      </c>
      <c r="E295" s="34">
        <v>44405</v>
      </c>
      <c r="F295" s="35"/>
      <c r="G295" s="36" t="s">
        <v>30</v>
      </c>
      <c r="H295" s="31">
        <v>3000</v>
      </c>
      <c r="I295" s="21"/>
      <c r="J295" s="26">
        <f t="shared" si="9"/>
        <v>-2364232.6499999994</v>
      </c>
    </row>
    <row r="296" spans="4:10" s="8" customFormat="1" ht="16.5" customHeight="1">
      <c r="D296" s="32">
        <f t="shared" si="8"/>
        <v>281</v>
      </c>
      <c r="E296" s="34">
        <v>44405</v>
      </c>
      <c r="F296" s="35"/>
      <c r="G296" s="36" t="s">
        <v>30</v>
      </c>
      <c r="H296" s="31">
        <v>10000</v>
      </c>
      <c r="I296" s="21"/>
      <c r="J296" s="26">
        <f t="shared" si="9"/>
        <v>-2374232.6499999994</v>
      </c>
    </row>
    <row r="297" spans="4:10" s="8" customFormat="1" ht="16.5" customHeight="1">
      <c r="D297" s="32">
        <f t="shared" si="8"/>
        <v>282</v>
      </c>
      <c r="E297" s="34">
        <v>44405</v>
      </c>
      <c r="F297" s="35"/>
      <c r="G297" s="36" t="s">
        <v>30</v>
      </c>
      <c r="H297" s="31">
        <v>10000</v>
      </c>
      <c r="I297" s="21"/>
      <c r="J297" s="26">
        <f t="shared" si="9"/>
        <v>-2384232.6499999994</v>
      </c>
    </row>
    <row r="298" spans="4:10" s="8" customFormat="1" ht="16.5" customHeight="1">
      <c r="D298" s="32">
        <f t="shared" si="8"/>
        <v>283</v>
      </c>
      <c r="E298" s="34">
        <v>44405</v>
      </c>
      <c r="F298" s="35"/>
      <c r="G298" s="36" t="s">
        <v>30</v>
      </c>
      <c r="H298" s="31">
        <v>2200</v>
      </c>
      <c r="I298" s="21"/>
      <c r="J298" s="26">
        <f t="shared" si="9"/>
        <v>-2386432.6499999994</v>
      </c>
    </row>
    <row r="299" spans="4:10" s="8" customFormat="1" ht="16.5" customHeight="1">
      <c r="D299" s="32">
        <f t="shared" si="8"/>
        <v>284</v>
      </c>
      <c r="E299" s="34">
        <v>44405</v>
      </c>
      <c r="F299" s="35"/>
      <c r="G299" s="36" t="s">
        <v>30</v>
      </c>
      <c r="H299" s="31">
        <v>25000</v>
      </c>
      <c r="I299" s="21"/>
      <c r="J299" s="26">
        <f t="shared" si="9"/>
        <v>-2411432.6499999994</v>
      </c>
    </row>
    <row r="300" spans="4:10" s="8" customFormat="1" ht="16.5" customHeight="1">
      <c r="D300" s="32">
        <f t="shared" si="8"/>
        <v>285</v>
      </c>
      <c r="E300" s="34">
        <v>44405</v>
      </c>
      <c r="F300" s="35"/>
      <c r="G300" s="36" t="s">
        <v>30</v>
      </c>
      <c r="H300" s="31">
        <v>12000</v>
      </c>
      <c r="I300" s="21"/>
      <c r="J300" s="26">
        <f t="shared" si="9"/>
        <v>-2423432.6499999994</v>
      </c>
    </row>
    <row r="301" spans="4:10" s="8" customFormat="1" ht="16.5" customHeight="1">
      <c r="D301" s="32">
        <f t="shared" si="8"/>
        <v>286</v>
      </c>
      <c r="E301" s="34">
        <v>44405</v>
      </c>
      <c r="F301" s="35"/>
      <c r="G301" s="36" t="s">
        <v>30</v>
      </c>
      <c r="H301" s="31">
        <v>7500</v>
      </c>
      <c r="I301" s="21"/>
      <c r="J301" s="26">
        <f t="shared" si="9"/>
        <v>-2430932.6499999994</v>
      </c>
    </row>
    <row r="302" spans="4:10" s="8" customFormat="1" ht="16.5" customHeight="1">
      <c r="D302" s="32">
        <f t="shared" si="8"/>
        <v>287</v>
      </c>
      <c r="E302" s="34">
        <v>44405</v>
      </c>
      <c r="F302" s="35"/>
      <c r="G302" s="36" t="s">
        <v>30</v>
      </c>
      <c r="H302" s="31">
        <v>5000</v>
      </c>
      <c r="I302" s="21"/>
      <c r="J302" s="26">
        <f t="shared" si="9"/>
        <v>-2435932.6499999994</v>
      </c>
    </row>
    <row r="303" spans="4:10" s="8" customFormat="1" ht="16.5" customHeight="1">
      <c r="D303" s="32">
        <f t="shared" si="8"/>
        <v>288</v>
      </c>
      <c r="E303" s="34">
        <v>44405</v>
      </c>
      <c r="F303" s="35"/>
      <c r="G303" s="36" t="s">
        <v>30</v>
      </c>
      <c r="H303" s="31">
        <v>3000</v>
      </c>
      <c r="I303" s="21"/>
      <c r="J303" s="26">
        <f t="shared" si="9"/>
        <v>-2438932.6499999994</v>
      </c>
    </row>
    <row r="304" spans="4:10" s="8" customFormat="1" ht="16.5" customHeight="1">
      <c r="D304" s="32">
        <f t="shared" si="8"/>
        <v>289</v>
      </c>
      <c r="E304" s="34">
        <v>44405</v>
      </c>
      <c r="F304" s="35"/>
      <c r="G304" s="36" t="s">
        <v>30</v>
      </c>
      <c r="H304" s="31">
        <v>5000</v>
      </c>
      <c r="I304" s="21"/>
      <c r="J304" s="26">
        <f t="shared" si="9"/>
        <v>-2443932.6499999994</v>
      </c>
    </row>
    <row r="305" spans="4:10" s="8" customFormat="1" ht="16.5" customHeight="1">
      <c r="D305" s="32">
        <f t="shared" si="8"/>
        <v>290</v>
      </c>
      <c r="E305" s="34">
        <v>44405</v>
      </c>
      <c r="F305" s="35"/>
      <c r="G305" s="36" t="s">
        <v>30</v>
      </c>
      <c r="H305" s="31">
        <v>8000</v>
      </c>
      <c r="I305" s="21"/>
      <c r="J305" s="26">
        <f t="shared" si="9"/>
        <v>-2451932.6499999994</v>
      </c>
    </row>
    <row r="306" spans="4:10" s="8" customFormat="1" ht="16.5" customHeight="1">
      <c r="D306" s="32">
        <f t="shared" si="8"/>
        <v>291</v>
      </c>
      <c r="E306" s="34">
        <v>44405</v>
      </c>
      <c r="F306" s="35"/>
      <c r="G306" s="36" t="s">
        <v>30</v>
      </c>
      <c r="H306" s="31">
        <v>6000</v>
      </c>
      <c r="I306" s="21"/>
      <c r="J306" s="26">
        <f t="shared" si="9"/>
        <v>-2457932.6499999994</v>
      </c>
    </row>
    <row r="307" spans="4:10" s="8" customFormat="1" ht="16.5" customHeight="1">
      <c r="D307" s="32">
        <f t="shared" si="8"/>
        <v>292</v>
      </c>
      <c r="E307" s="34">
        <v>44405</v>
      </c>
      <c r="F307" s="35"/>
      <c r="G307" s="36" t="s">
        <v>30</v>
      </c>
      <c r="H307" s="31">
        <v>8000</v>
      </c>
      <c r="I307" s="21"/>
      <c r="J307" s="26">
        <f t="shared" si="9"/>
        <v>-2465932.6499999994</v>
      </c>
    </row>
    <row r="308" spans="4:10" s="8" customFormat="1" ht="47.25" customHeight="1">
      <c r="D308" s="32">
        <f t="shared" si="8"/>
        <v>293</v>
      </c>
      <c r="E308" s="34">
        <v>44405</v>
      </c>
      <c r="F308" s="35"/>
      <c r="G308" s="36" t="s">
        <v>30</v>
      </c>
      <c r="H308" s="31">
        <v>3000</v>
      </c>
      <c r="I308" s="21"/>
      <c r="J308" s="26">
        <f t="shared" si="9"/>
        <v>-2468932.6499999994</v>
      </c>
    </row>
    <row r="309" spans="4:10" s="8" customFormat="1" ht="38.25" customHeight="1">
      <c r="D309" s="32">
        <f t="shared" si="8"/>
        <v>294</v>
      </c>
      <c r="E309" s="34">
        <v>44405</v>
      </c>
      <c r="F309" s="35"/>
      <c r="G309" s="36" t="s">
        <v>30</v>
      </c>
      <c r="H309" s="31">
        <v>1500</v>
      </c>
      <c r="I309" s="21"/>
      <c r="J309" s="26">
        <f t="shared" si="9"/>
        <v>-2470432.6499999994</v>
      </c>
    </row>
    <row r="310" spans="4:10" s="8" customFormat="1" ht="30.75" customHeight="1">
      <c r="D310" s="32">
        <f t="shared" si="8"/>
        <v>295</v>
      </c>
      <c r="E310" s="34">
        <v>44405</v>
      </c>
      <c r="F310" s="35"/>
      <c r="G310" s="36" t="s">
        <v>30</v>
      </c>
      <c r="H310" s="31">
        <v>3000</v>
      </c>
      <c r="I310" s="21"/>
      <c r="J310" s="26">
        <f t="shared" si="9"/>
        <v>-2473432.6499999994</v>
      </c>
    </row>
    <row r="311" spans="4:10" s="8" customFormat="1" ht="26.25" customHeight="1">
      <c r="D311" s="32">
        <f t="shared" si="8"/>
        <v>296</v>
      </c>
      <c r="E311" s="34">
        <v>44405</v>
      </c>
      <c r="F311" s="35"/>
      <c r="G311" s="36" t="s">
        <v>30</v>
      </c>
      <c r="H311" s="31">
        <v>4000</v>
      </c>
      <c r="I311" s="21"/>
      <c r="J311" s="26">
        <f t="shared" si="9"/>
        <v>-2477432.6499999994</v>
      </c>
    </row>
    <row r="312" spans="4:10" s="8" customFormat="1" ht="34.5" customHeight="1">
      <c r="D312" s="32">
        <f t="shared" si="8"/>
        <v>297</v>
      </c>
      <c r="E312" s="34">
        <v>44405</v>
      </c>
      <c r="F312" s="35"/>
      <c r="G312" s="36" t="s">
        <v>30</v>
      </c>
      <c r="H312" s="31">
        <v>3000</v>
      </c>
      <c r="I312" s="21"/>
      <c r="J312" s="26">
        <f t="shared" si="9"/>
        <v>-2480432.6499999994</v>
      </c>
    </row>
    <row r="313" spans="4:10" s="8" customFormat="1" ht="31.5" customHeight="1">
      <c r="D313" s="32">
        <f t="shared" si="8"/>
        <v>298</v>
      </c>
      <c r="E313" s="34">
        <v>44405</v>
      </c>
      <c r="F313" s="35"/>
      <c r="G313" s="36" t="s">
        <v>30</v>
      </c>
      <c r="H313" s="31">
        <v>5000</v>
      </c>
      <c r="I313" s="21"/>
      <c r="J313" s="26">
        <f t="shared" si="9"/>
        <v>-2485432.6499999994</v>
      </c>
    </row>
    <row r="314" spans="4:10" s="8" customFormat="1" ht="29.25" customHeight="1">
      <c r="D314" s="32">
        <f t="shared" si="8"/>
        <v>299</v>
      </c>
      <c r="E314" s="34">
        <v>44405</v>
      </c>
      <c r="F314" s="35"/>
      <c r="G314" s="36" t="s">
        <v>30</v>
      </c>
      <c r="H314" s="31">
        <v>5000</v>
      </c>
      <c r="I314" s="21"/>
      <c r="J314" s="26">
        <f t="shared" si="9"/>
        <v>-2490432.6499999994</v>
      </c>
    </row>
    <row r="315" spans="4:10" s="8" customFormat="1" ht="24.75" customHeight="1">
      <c r="D315" s="32">
        <f t="shared" si="8"/>
        <v>300</v>
      </c>
      <c r="E315" s="34">
        <v>44405</v>
      </c>
      <c r="F315" s="35"/>
      <c r="G315" s="36" t="s">
        <v>30</v>
      </c>
      <c r="H315" s="31">
        <v>9000</v>
      </c>
      <c r="I315" s="21"/>
      <c r="J315" s="26">
        <f t="shared" si="9"/>
        <v>-2499432.6499999994</v>
      </c>
    </row>
    <row r="316" spans="4:10" s="8" customFormat="1" ht="30.75" customHeight="1">
      <c r="D316" s="32">
        <f t="shared" si="8"/>
        <v>301</v>
      </c>
      <c r="E316" s="34">
        <v>44405</v>
      </c>
      <c r="F316" s="35"/>
      <c r="G316" s="36" t="s">
        <v>30</v>
      </c>
      <c r="H316" s="31">
        <v>4000</v>
      </c>
      <c r="I316" s="21"/>
      <c r="J316" s="26">
        <f t="shared" si="9"/>
        <v>-2503432.6499999994</v>
      </c>
    </row>
    <row r="317" spans="4:10" s="8" customFormat="1" ht="33.75" customHeight="1">
      <c r="D317" s="32">
        <f t="shared" si="8"/>
        <v>302</v>
      </c>
      <c r="E317" s="34">
        <v>44405</v>
      </c>
      <c r="F317" s="35"/>
      <c r="G317" s="36" t="s">
        <v>30</v>
      </c>
      <c r="H317" s="31">
        <v>10000</v>
      </c>
      <c r="I317" s="21"/>
      <c r="J317" s="26">
        <f t="shared" si="9"/>
        <v>-2513432.6499999994</v>
      </c>
    </row>
    <row r="318" spans="4:10" s="8" customFormat="1" ht="32.25" customHeight="1">
      <c r="D318" s="32">
        <f t="shared" si="8"/>
        <v>303</v>
      </c>
      <c r="E318" s="34">
        <v>44405</v>
      </c>
      <c r="F318" s="35"/>
      <c r="G318" s="36" t="s">
        <v>30</v>
      </c>
      <c r="H318" s="31">
        <v>18000</v>
      </c>
      <c r="I318" s="21"/>
      <c r="J318" s="26">
        <f t="shared" si="9"/>
        <v>-2531432.6499999994</v>
      </c>
    </row>
    <row r="319" spans="4:10" s="8" customFormat="1" ht="34.5" customHeight="1">
      <c r="D319" s="32">
        <f t="shared" si="8"/>
        <v>304</v>
      </c>
      <c r="E319" s="34">
        <v>44405</v>
      </c>
      <c r="F319" s="35"/>
      <c r="G319" s="36" t="s">
        <v>30</v>
      </c>
      <c r="H319" s="31">
        <v>2000</v>
      </c>
      <c r="I319" s="21"/>
      <c r="J319" s="26">
        <f>J318-H319</f>
        <v>-2533432.6499999994</v>
      </c>
    </row>
    <row r="320" spans="4:10" s="8" customFormat="1" ht="34.5" customHeight="1">
      <c r="D320" s="32">
        <f t="shared" si="8"/>
        <v>305</v>
      </c>
      <c r="E320" s="41">
        <v>44406</v>
      </c>
      <c r="F320" s="42"/>
      <c r="G320" s="43" t="s">
        <v>59</v>
      </c>
      <c r="H320" s="31"/>
      <c r="I320" s="44">
        <v>2500</v>
      </c>
      <c r="J320" s="26">
        <f>SUM(J319+I320)</f>
        <v>-2530932.6499999994</v>
      </c>
    </row>
    <row r="321" spans="4:10" s="8" customFormat="1" ht="46.5" customHeight="1">
      <c r="D321" s="32">
        <f t="shared" si="8"/>
        <v>306</v>
      </c>
      <c r="E321" s="34">
        <v>44407</v>
      </c>
      <c r="F321" s="35"/>
      <c r="G321" s="36" t="s">
        <v>31</v>
      </c>
      <c r="H321" s="31">
        <v>20000</v>
      </c>
      <c r="I321" s="21"/>
      <c r="J321" s="26">
        <f>SUM(J320-H321)</f>
        <v>-2550932.6499999994</v>
      </c>
    </row>
    <row r="322" spans="4:10" s="8" customFormat="1" ht="29.25" customHeight="1">
      <c r="D322" s="32">
        <f t="shared" si="8"/>
        <v>307</v>
      </c>
      <c r="E322" s="34">
        <v>44407</v>
      </c>
      <c r="F322" s="35"/>
      <c r="G322" s="36" t="s">
        <v>32</v>
      </c>
      <c r="H322" s="31">
        <v>4400</v>
      </c>
      <c r="I322" s="21"/>
      <c r="J322" s="26">
        <f>SUM(J321-H322)</f>
        <v>-2555332.6499999994</v>
      </c>
    </row>
    <row r="323" spans="4:10" s="8" customFormat="1" ht="21.75" customHeight="1">
      <c r="D323" s="27"/>
      <c r="E323" s="28"/>
      <c r="F323" s="28"/>
      <c r="G323" s="29" t="s">
        <v>9</v>
      </c>
      <c r="H323" s="28">
        <f>SUM(H17:H322)</f>
        <v>7738607.5600000005</v>
      </c>
      <c r="I323" s="28"/>
      <c r="J323" s="26"/>
    </row>
    <row r="324" spans="4:96" ht="24" customHeight="1">
      <c r="D324" s="5"/>
      <c r="E324" s="5"/>
      <c r="F324" s="5"/>
      <c r="G324" s="5"/>
      <c r="H324" s="9"/>
      <c r="I324" s="9"/>
      <c r="J324" s="9"/>
      <c r="K324" s="15"/>
      <c r="L324" s="15"/>
      <c r="M324" s="15"/>
      <c r="N324" s="15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</row>
    <row r="325" spans="4:96" ht="24" customHeight="1">
      <c r="D325" s="5"/>
      <c r="E325" s="5"/>
      <c r="F325" s="5"/>
      <c r="G325" s="5"/>
      <c r="H325" s="9"/>
      <c r="I325" s="9"/>
      <c r="J325" s="9"/>
      <c r="K325" s="15"/>
      <c r="L325" s="15"/>
      <c r="M325" s="15"/>
      <c r="N325" s="15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</row>
    <row r="326" spans="4:10" ht="24" customHeight="1">
      <c r="D326" s="5"/>
      <c r="E326" s="6"/>
      <c r="F326" s="3"/>
      <c r="G326" s="3"/>
      <c r="H326" s="4"/>
      <c r="I326" s="4"/>
      <c r="J326" s="4"/>
    </row>
    <row r="327" spans="4:10" ht="24" customHeight="1">
      <c r="D327" s="3" t="s">
        <v>18</v>
      </c>
      <c r="E327" s="6"/>
      <c r="F327" s="3"/>
      <c r="G327" s="3"/>
      <c r="H327" s="4" t="s">
        <v>19</v>
      </c>
      <c r="I327" s="4"/>
      <c r="J327" s="4"/>
    </row>
    <row r="328" spans="4:10" ht="24" customHeight="1">
      <c r="D328" s="7" t="s">
        <v>14</v>
      </c>
      <c r="E328" s="6"/>
      <c r="F328" s="3"/>
      <c r="G328" s="3"/>
      <c r="H328" s="4" t="s">
        <v>16</v>
      </c>
      <c r="I328" s="4"/>
      <c r="J328" s="4"/>
    </row>
    <row r="329" spans="4:10" ht="24" customHeight="1">
      <c r="D329" s="7" t="s">
        <v>15</v>
      </c>
      <c r="E329" s="6"/>
      <c r="F329" s="3"/>
      <c r="G329" s="3"/>
      <c r="H329" s="4" t="s">
        <v>17</v>
      </c>
      <c r="I329" s="4"/>
      <c r="J329" s="4"/>
    </row>
    <row r="330" spans="4:10" ht="24" customHeight="1">
      <c r="D330" s="7"/>
      <c r="E330" s="6"/>
      <c r="F330" s="3"/>
      <c r="G330" s="3"/>
      <c r="H330" s="4"/>
      <c r="I330" s="4"/>
      <c r="J330" s="4"/>
    </row>
    <row r="331" spans="4:10" ht="24" customHeight="1">
      <c r="D331" s="49"/>
      <c r="E331" s="49"/>
      <c r="F331" s="49"/>
      <c r="G331" s="49"/>
      <c r="H331" s="49"/>
      <c r="I331" s="49"/>
      <c r="J331" s="4"/>
    </row>
    <row r="332" spans="4:10" ht="24" customHeight="1">
      <c r="D332" s="49"/>
      <c r="E332" s="49"/>
      <c r="F332" s="49"/>
      <c r="G332" s="49"/>
      <c r="H332" s="49"/>
      <c r="I332" s="49"/>
      <c r="J332" s="4"/>
    </row>
    <row r="333" spans="4:10" ht="24" customHeight="1">
      <c r="D333" s="7"/>
      <c r="E333" s="6"/>
      <c r="F333" s="3"/>
      <c r="G333" s="3"/>
      <c r="H333" s="4"/>
      <c r="I333" s="4"/>
      <c r="J333" s="4"/>
    </row>
    <row r="334" spans="4:10" ht="24" customHeight="1">
      <c r="D334" s="7"/>
      <c r="E334" s="6"/>
      <c r="F334" s="3"/>
      <c r="G334" s="3"/>
      <c r="H334" s="4"/>
      <c r="I334" s="4"/>
      <c r="J334" s="4"/>
    </row>
    <row r="335" spans="4:10" ht="24" customHeight="1">
      <c r="D335" s="5"/>
      <c r="E335" s="6"/>
      <c r="F335" s="3"/>
      <c r="G335" s="3"/>
      <c r="H335" s="4"/>
      <c r="I335" s="4"/>
      <c r="J335" s="4"/>
    </row>
    <row r="336" spans="4:10" ht="24" customHeight="1">
      <c r="D336" s="50"/>
      <c r="E336" s="50"/>
      <c r="F336" s="50"/>
      <c r="G336" s="50"/>
      <c r="H336" s="50"/>
      <c r="I336" s="50"/>
      <c r="J336" s="50"/>
    </row>
    <row r="337" spans="4:10" ht="24" customHeight="1">
      <c r="D337" s="51"/>
      <c r="E337" s="51"/>
      <c r="F337" s="51"/>
      <c r="G337" s="51"/>
      <c r="H337" s="51"/>
      <c r="I337" s="51"/>
      <c r="J337" s="51"/>
    </row>
    <row r="338" spans="4:10" ht="24" customHeight="1">
      <c r="D338" s="48"/>
      <c r="E338" s="48"/>
      <c r="F338" s="48"/>
      <c r="G338" s="48"/>
      <c r="H338" s="48"/>
      <c r="I338" s="48"/>
      <c r="J338" s="48"/>
    </row>
    <row r="339" spans="4:10" ht="24" customHeight="1">
      <c r="D339" s="48"/>
      <c r="E339" s="48"/>
      <c r="F339" s="48"/>
      <c r="G339" s="48"/>
      <c r="H339" s="48"/>
      <c r="I339" s="48"/>
      <c r="J339" s="48"/>
    </row>
    <row r="340" spans="4:10" ht="24" customHeight="1">
      <c r="D340" s="48"/>
      <c r="E340" s="48"/>
      <c r="F340" s="48"/>
      <c r="G340" s="48"/>
      <c r="H340" s="48"/>
      <c r="I340" s="48"/>
      <c r="J340" s="48"/>
    </row>
    <row r="341" spans="4:10" ht="20.25">
      <c r="D341" s="48"/>
      <c r="E341" s="48"/>
      <c r="F341" s="48"/>
      <c r="G341" s="48"/>
      <c r="H341" s="48"/>
      <c r="I341" s="48"/>
      <c r="J341" s="48"/>
    </row>
    <row r="342" spans="4:10" ht="12.75">
      <c r="D342" s="10"/>
      <c r="E342" s="10"/>
      <c r="F342" s="10"/>
      <c r="G342" s="10"/>
      <c r="H342" s="10"/>
      <c r="I342" s="10"/>
      <c r="J342" s="10"/>
    </row>
    <row r="343" spans="4:10" ht="12.75">
      <c r="D343" s="10"/>
      <c r="E343" s="10"/>
      <c r="F343" s="10"/>
      <c r="G343" s="10"/>
      <c r="H343" s="10"/>
      <c r="I343" s="10"/>
      <c r="J343" s="10"/>
    </row>
    <row r="344" spans="4:10" ht="12.75">
      <c r="D344" s="10"/>
      <c r="E344" s="10"/>
      <c r="F344" s="10"/>
      <c r="G344" s="10"/>
      <c r="H344" s="10"/>
      <c r="I344" s="10"/>
      <c r="J344" s="10"/>
    </row>
    <row r="345" spans="4:10" ht="12.75">
      <c r="D345" s="10"/>
      <c r="E345" s="10"/>
      <c r="F345" s="10"/>
      <c r="G345" s="10"/>
      <c r="H345" s="10"/>
      <c r="I345" s="10"/>
      <c r="J345" s="10"/>
    </row>
    <row r="346" spans="4:10" ht="12.75">
      <c r="D346" s="10"/>
      <c r="E346" s="10"/>
      <c r="F346" s="10"/>
      <c r="G346" s="10"/>
      <c r="H346" s="10"/>
      <c r="I346" s="10"/>
      <c r="J346" s="10"/>
    </row>
    <row r="347" spans="4:10" ht="12.75">
      <c r="D347" s="10"/>
      <c r="E347" s="10"/>
      <c r="F347" s="10"/>
      <c r="G347" s="10"/>
      <c r="H347" s="10"/>
      <c r="I347" s="10"/>
      <c r="J347" s="10"/>
    </row>
    <row r="348" spans="4:10" ht="12.75">
      <c r="D348" s="10"/>
      <c r="E348" s="10"/>
      <c r="F348" s="10"/>
      <c r="G348" s="10"/>
      <c r="H348" s="10"/>
      <c r="I348" s="10"/>
      <c r="J348" s="10"/>
    </row>
    <row r="349" spans="4:10" ht="12.75">
      <c r="D349" s="10"/>
      <c r="E349" s="10"/>
      <c r="F349" s="10"/>
      <c r="G349" s="10"/>
      <c r="H349" s="10"/>
      <c r="I349" s="10"/>
      <c r="J349" s="10"/>
    </row>
    <row r="350" spans="4:10" ht="12.75">
      <c r="D350" s="10"/>
      <c r="E350" s="10"/>
      <c r="F350" s="10"/>
      <c r="G350" s="10"/>
      <c r="H350" s="10"/>
      <c r="I350" s="10"/>
      <c r="J350" s="10"/>
    </row>
    <row r="351" spans="4:10" ht="12.75">
      <c r="D351" s="10"/>
      <c r="E351" s="10"/>
      <c r="F351" s="10"/>
      <c r="G351" s="10"/>
      <c r="H351" s="10"/>
      <c r="I351" s="10"/>
      <c r="J351" s="10"/>
    </row>
    <row r="352" spans="4:10" ht="12.75">
      <c r="D352" s="10"/>
      <c r="E352" s="10"/>
      <c r="F352" s="10"/>
      <c r="G352" s="10"/>
      <c r="H352" s="10"/>
      <c r="I352" s="10"/>
      <c r="J352" s="10"/>
    </row>
    <row r="353" spans="4:10" ht="12.75">
      <c r="D353" s="10"/>
      <c r="E353" s="10"/>
      <c r="F353" s="10"/>
      <c r="G353" s="10"/>
      <c r="H353" s="10"/>
      <c r="I353" s="10"/>
      <c r="J353" s="10"/>
    </row>
    <row r="372" ht="13.5" thickBot="1"/>
    <row r="373" ht="15">
      <c r="D373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340:J340"/>
    <mergeCell ref="D341:J341"/>
    <mergeCell ref="D331:I331"/>
    <mergeCell ref="D332:I332"/>
    <mergeCell ref="D336:J336"/>
    <mergeCell ref="D337:J337"/>
    <mergeCell ref="D338:J338"/>
    <mergeCell ref="D339:J339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OFICINA DEL RAI</cp:lastModifiedBy>
  <cp:lastPrinted>2021-08-03T17:33:12Z</cp:lastPrinted>
  <dcterms:created xsi:type="dcterms:W3CDTF">2006-07-11T17:39:34Z</dcterms:created>
  <dcterms:modified xsi:type="dcterms:W3CDTF">2021-10-14T17:56:13Z</dcterms:modified>
  <cp:category/>
  <cp:version/>
  <cp:contentType/>
  <cp:contentStatus/>
</cp:coreProperties>
</file>