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NA DEL RAI\Desktop\"/>
    </mc:Choice>
  </mc:AlternateContent>
  <xr:revisionPtr revIDLastSave="0" documentId="8_{85F99BDF-1154-42FF-92BB-8FDA7AF66B5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ACC - SNCC.F.053" sheetId="1" r:id="rId1"/>
    <sheet name="HUMNSA" sheetId="3" r:id="rId2"/>
  </sheets>
  <definedNames>
    <definedName name="_xlnm._FilterDatabase" localSheetId="1" hidden="1">HUMNSA!$B$10:$P$455</definedName>
    <definedName name="_xlnm._FilterDatabase" localSheetId="0" hidden="1">'PACC - SNCC.F.053'!$A$10:$O$146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3" i="3" l="1"/>
  <c r="L434" i="3"/>
  <c r="K429" i="3"/>
  <c r="L429" i="3" s="1"/>
  <c r="K431" i="3"/>
  <c r="L431" i="3" s="1"/>
  <c r="K430" i="3"/>
  <c r="L430" i="3" s="1"/>
  <c r="K432" i="3"/>
  <c r="L432" i="3" s="1"/>
  <c r="K428" i="3"/>
  <c r="L428" i="3" s="1"/>
  <c r="K427" i="3"/>
  <c r="K425" i="3"/>
  <c r="K426" i="3"/>
  <c r="K317" i="3"/>
  <c r="K413" i="3"/>
  <c r="K405" i="3"/>
  <c r="K398" i="3"/>
  <c r="K390" i="3"/>
  <c r="K383" i="3"/>
  <c r="K372" i="3"/>
  <c r="K356" i="3"/>
  <c r="K348" i="3"/>
  <c r="K336" i="3"/>
  <c r="K330" i="3"/>
  <c r="K319" i="3"/>
  <c r="K321" i="3"/>
  <c r="K322" i="3"/>
  <c r="K323" i="3"/>
  <c r="K324" i="3"/>
  <c r="K325" i="3"/>
  <c r="K326" i="3"/>
  <c r="K327" i="3"/>
  <c r="K331" i="3"/>
  <c r="K332" i="3"/>
  <c r="K333" i="3"/>
  <c r="K334" i="3"/>
  <c r="K335" i="3"/>
  <c r="K337" i="3"/>
  <c r="K338" i="3"/>
  <c r="K339" i="3"/>
  <c r="K340" i="3"/>
  <c r="K341" i="3"/>
  <c r="K344" i="3"/>
  <c r="K345" i="3"/>
  <c r="K346" i="3"/>
  <c r="K349" i="3"/>
  <c r="K350" i="3"/>
  <c r="K351" i="3"/>
  <c r="K352" i="3"/>
  <c r="K353" i="3"/>
  <c r="K358" i="3"/>
  <c r="K359" i="3"/>
  <c r="K360" i="3"/>
  <c r="K362" i="3"/>
  <c r="K363" i="3"/>
  <c r="K364" i="3"/>
  <c r="K365" i="3"/>
  <c r="K366" i="3"/>
  <c r="K367" i="3"/>
  <c r="K368" i="3"/>
  <c r="K369" i="3"/>
  <c r="K370" i="3"/>
  <c r="K374" i="3"/>
  <c r="K375" i="3"/>
  <c r="K376" i="3"/>
  <c r="K377" i="3"/>
  <c r="K378" i="3"/>
  <c r="K379" i="3"/>
  <c r="K380" i="3"/>
  <c r="K382" i="3"/>
  <c r="K385" i="3"/>
  <c r="K386" i="3"/>
  <c r="K387" i="3"/>
  <c r="K391" i="3"/>
  <c r="K392" i="3"/>
  <c r="K393" i="3"/>
  <c r="K394" i="3"/>
  <c r="K395" i="3"/>
  <c r="K397" i="3"/>
  <c r="K399" i="3"/>
  <c r="K400" i="3"/>
  <c r="K401" i="3"/>
  <c r="K403" i="3"/>
  <c r="K406" i="3"/>
  <c r="K407" i="3"/>
  <c r="K408" i="3"/>
  <c r="K409" i="3"/>
  <c r="K410" i="3"/>
  <c r="K414" i="3"/>
  <c r="K415" i="3"/>
  <c r="K416" i="3"/>
  <c r="K417" i="3"/>
  <c r="K418" i="3"/>
  <c r="K420" i="3"/>
  <c r="K421" i="3"/>
  <c r="K422" i="3"/>
  <c r="K423" i="3"/>
  <c r="K424" i="3"/>
  <c r="K318" i="3"/>
  <c r="K320" i="3"/>
  <c r="K328" i="3"/>
  <c r="K329" i="3"/>
  <c r="K342" i="3"/>
  <c r="K343" i="3"/>
  <c r="K347" i="3"/>
  <c r="K354" i="3"/>
  <c r="K355" i="3"/>
  <c r="K357" i="3"/>
  <c r="K361" i="3"/>
  <c r="K371" i="3"/>
  <c r="K373" i="3"/>
  <c r="K381" i="3"/>
  <c r="K384" i="3"/>
  <c r="K388" i="3"/>
  <c r="K389" i="3"/>
  <c r="K396" i="3"/>
  <c r="K402" i="3"/>
  <c r="K404" i="3"/>
  <c r="K411" i="3"/>
  <c r="K412" i="3"/>
  <c r="K419" i="3"/>
  <c r="L426" i="3" l="1"/>
  <c r="L425" i="3"/>
  <c r="L427" i="3"/>
  <c r="L424" i="3"/>
  <c r="L317" i="3"/>
  <c r="L399" i="3"/>
  <c r="L349" i="3"/>
  <c r="L391" i="3"/>
  <c r="L406" i="3"/>
  <c r="L357" i="3"/>
  <c r="L414" i="3"/>
  <c r="L422" i="3"/>
  <c r="L373" i="3"/>
  <c r="L332" i="3"/>
  <c r="L420" i="3"/>
  <c r="L382" i="3"/>
  <c r="L355" i="3"/>
  <c r="L343" i="3"/>
  <c r="L335" i="3"/>
  <c r="L389" i="3"/>
  <c r="L324" i="3"/>
  <c r="L367" i="3"/>
  <c r="L326" i="3"/>
  <c r="L397" i="3"/>
  <c r="L404" i="3"/>
  <c r="L407" i="3"/>
  <c r="L412" i="3"/>
  <c r="L384" i="3"/>
  <c r="L337" i="3"/>
  <c r="L323" i="3"/>
  <c r="L321" i="3"/>
  <c r="L388" i="3"/>
  <c r="L331" i="3"/>
  <c r="L421" i="3"/>
  <c r="L413" i="3"/>
  <c r="L405" i="3"/>
  <c r="L398" i="3"/>
  <c r="L390" i="3"/>
  <c r="L383" i="3"/>
  <c r="L372" i="3"/>
  <c r="L366" i="3"/>
  <c r="L356" i="3"/>
  <c r="L348" i="3"/>
  <c r="L336" i="3"/>
  <c r="L396" i="3"/>
  <c r="L325" i="3"/>
  <c r="L381" i="3"/>
  <c r="L347" i="3"/>
  <c r="L423" i="3"/>
  <c r="L400" i="3"/>
  <c r="L385" i="3"/>
  <c r="L374" i="3"/>
  <c r="L362" i="3"/>
  <c r="L358" i="3"/>
  <c r="L344" i="3"/>
  <c r="L338" i="3"/>
  <c r="L327" i="3"/>
  <c r="L411" i="3"/>
  <c r="L354" i="3"/>
  <c r="L371" i="3"/>
  <c r="L342" i="3"/>
  <c r="L415" i="3"/>
  <c r="L392" i="3"/>
  <c r="L378" i="3"/>
  <c r="L350" i="3"/>
  <c r="L377" i="3"/>
  <c r="L322" i="3"/>
  <c r="L419" i="3"/>
  <c r="L361" i="3"/>
  <c r="L418" i="3"/>
  <c r="L410" i="3"/>
  <c r="L403" i="3"/>
  <c r="L395" i="3"/>
  <c r="L387" i="3"/>
  <c r="L370" i="3"/>
  <c r="L365" i="3"/>
  <c r="L353" i="3"/>
  <c r="L346" i="3"/>
  <c r="L341" i="3"/>
  <c r="L330" i="3"/>
  <c r="L320" i="3"/>
  <c r="L417" i="3"/>
  <c r="L409" i="3"/>
  <c r="L402" i="3"/>
  <c r="L394" i="3"/>
  <c r="L380" i="3"/>
  <c r="L376" i="3"/>
  <c r="L369" i="3"/>
  <c r="L364" i="3"/>
  <c r="L360" i="3"/>
  <c r="L352" i="3"/>
  <c r="L345" i="3"/>
  <c r="L340" i="3"/>
  <c r="L334" i="3"/>
  <c r="L329" i="3"/>
  <c r="L319" i="3"/>
  <c r="L416" i="3"/>
  <c r="L408" i="3"/>
  <c r="L401" i="3"/>
  <c r="L393" i="3"/>
  <c r="L386" i="3"/>
  <c r="L379" i="3"/>
  <c r="L375" i="3"/>
  <c r="L368" i="3"/>
  <c r="L363" i="3"/>
  <c r="L359" i="3"/>
  <c r="L351" i="3"/>
  <c r="L339" i="3"/>
  <c r="L333" i="3"/>
  <c r="L328" i="3"/>
  <c r="L318" i="3"/>
  <c r="I237" i="3" l="1"/>
  <c r="K237" i="3" s="1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47" i="3"/>
  <c r="K149" i="3"/>
  <c r="K153" i="3"/>
  <c r="K155" i="3"/>
  <c r="K157" i="3"/>
  <c r="K161" i="3"/>
  <c r="K165" i="3"/>
  <c r="K169" i="3"/>
  <c r="K171" i="3"/>
  <c r="K173" i="3"/>
  <c r="K177" i="3"/>
  <c r="K181" i="3"/>
  <c r="K185" i="3"/>
  <c r="K187" i="3"/>
  <c r="K189" i="3"/>
  <c r="K193" i="3"/>
  <c r="K195" i="3"/>
  <c r="K197" i="3"/>
  <c r="K201" i="3"/>
  <c r="K203" i="3"/>
  <c r="K205" i="3"/>
  <c r="K209" i="3"/>
  <c r="K211" i="3"/>
  <c r="K213" i="3"/>
  <c r="K217" i="3"/>
  <c r="K219" i="3"/>
  <c r="K221" i="3"/>
  <c r="K225" i="3"/>
  <c r="K227" i="3"/>
  <c r="K229" i="3"/>
  <c r="K233" i="3"/>
  <c r="K235" i="3"/>
  <c r="K146" i="3"/>
  <c r="K148" i="3"/>
  <c r="K150" i="3"/>
  <c r="K151" i="3"/>
  <c r="K152" i="3"/>
  <c r="K154" i="3"/>
  <c r="K156" i="3"/>
  <c r="K158" i="3"/>
  <c r="K159" i="3"/>
  <c r="K160" i="3"/>
  <c r="K164" i="3"/>
  <c r="K166" i="3"/>
  <c r="K167" i="3"/>
  <c r="K168" i="3"/>
  <c r="K170" i="3"/>
  <c r="K172" i="3"/>
  <c r="K174" i="3"/>
  <c r="K175" i="3"/>
  <c r="K176" i="3"/>
  <c r="K178" i="3"/>
  <c r="K180" i="3"/>
  <c r="K182" i="3"/>
  <c r="K183" i="3"/>
  <c r="K184" i="3"/>
  <c r="K186" i="3"/>
  <c r="K188" i="3"/>
  <c r="K190" i="3"/>
  <c r="K191" i="3"/>
  <c r="K192" i="3"/>
  <c r="K194" i="3"/>
  <c r="K196" i="3"/>
  <c r="K198" i="3"/>
  <c r="K199" i="3"/>
  <c r="K200" i="3"/>
  <c r="K202" i="3"/>
  <c r="K204" i="3"/>
  <c r="K206" i="3"/>
  <c r="K207" i="3"/>
  <c r="K208" i="3"/>
  <c r="K210" i="3"/>
  <c r="K212" i="3"/>
  <c r="K214" i="3"/>
  <c r="K215" i="3"/>
  <c r="K216" i="3"/>
  <c r="K218" i="3"/>
  <c r="K220" i="3"/>
  <c r="K222" i="3"/>
  <c r="K223" i="3"/>
  <c r="K224" i="3"/>
  <c r="K226" i="3"/>
  <c r="K228" i="3"/>
  <c r="K230" i="3"/>
  <c r="K231" i="3"/>
  <c r="K232" i="3"/>
  <c r="K234" i="3"/>
  <c r="K236" i="3"/>
  <c r="K11" i="3"/>
  <c r="L14" i="3" l="1"/>
  <c r="L22" i="3"/>
  <c r="L46" i="3"/>
  <c r="L54" i="3"/>
  <c r="L62" i="3"/>
  <c r="L70" i="3"/>
  <c r="L78" i="3"/>
  <c r="L86" i="3"/>
  <c r="L94" i="3"/>
  <c r="L102" i="3"/>
  <c r="L38" i="3"/>
  <c r="L30" i="3"/>
  <c r="L15" i="3"/>
  <c r="L23" i="3"/>
  <c r="L31" i="3"/>
  <c r="L39" i="3"/>
  <c r="L47" i="3"/>
  <c r="L55" i="3"/>
  <c r="L63" i="3"/>
  <c r="L71" i="3"/>
  <c r="L79" i="3"/>
  <c r="L87" i="3"/>
  <c r="L95" i="3"/>
  <c r="L16" i="3"/>
  <c r="L24" i="3"/>
  <c r="L32" i="3"/>
  <c r="L40" i="3"/>
  <c r="L48" i="3"/>
  <c r="L56" i="3"/>
  <c r="L64" i="3"/>
  <c r="L72" i="3"/>
  <c r="L80" i="3"/>
  <c r="L88" i="3"/>
  <c r="L245" i="3"/>
  <c r="L209" i="3"/>
  <c r="L231" i="3"/>
  <c r="L18" i="3"/>
  <c r="L26" i="3"/>
  <c r="L34" i="3"/>
  <c r="L42" i="3"/>
  <c r="L50" i="3"/>
  <c r="L58" i="3"/>
  <c r="L66" i="3"/>
  <c r="L74" i="3"/>
  <c r="L82" i="3"/>
  <c r="L90" i="3"/>
  <c r="L12" i="3"/>
  <c r="L20" i="3"/>
  <c r="L28" i="3"/>
  <c r="L36" i="3"/>
  <c r="L44" i="3"/>
  <c r="L52" i="3"/>
  <c r="L60" i="3"/>
  <c r="L68" i="3"/>
  <c r="L76" i="3"/>
  <c r="L84" i="3"/>
  <c r="L92" i="3"/>
  <c r="L310" i="3"/>
  <c r="L302" i="3"/>
  <c r="L294" i="3"/>
  <c r="L286" i="3"/>
  <c r="L278" i="3"/>
  <c r="L269" i="3"/>
  <c r="L262" i="3"/>
  <c r="L254" i="3"/>
  <c r="L246" i="3"/>
  <c r="L238" i="3"/>
  <c r="L226" i="3"/>
  <c r="L100" i="3"/>
  <c r="L96" i="3"/>
  <c r="L17" i="3"/>
  <c r="L41" i="3"/>
  <c r="L65" i="3"/>
  <c r="L89" i="3"/>
  <c r="L11" i="3"/>
  <c r="L25" i="3"/>
  <c r="L33" i="3"/>
  <c r="L49" i="3"/>
  <c r="L57" i="3"/>
  <c r="L73" i="3"/>
  <c r="L81" i="3"/>
  <c r="L97" i="3"/>
  <c r="L236" i="3"/>
  <c r="L270" i="3"/>
  <c r="L19" i="3"/>
  <c r="L27" i="3"/>
  <c r="L35" i="3"/>
  <c r="L43" i="3"/>
  <c r="L51" i="3"/>
  <c r="L59" i="3"/>
  <c r="L67" i="3"/>
  <c r="L75" i="3"/>
  <c r="L83" i="3"/>
  <c r="L91" i="3"/>
  <c r="L99" i="3"/>
  <c r="L13" i="3"/>
  <c r="L29" i="3"/>
  <c r="L45" i="3"/>
  <c r="L61" i="3"/>
  <c r="L77" i="3"/>
  <c r="L93" i="3"/>
  <c r="L301" i="3"/>
  <c r="L285" i="3"/>
  <c r="L268" i="3"/>
  <c r="L261" i="3"/>
  <c r="L253" i="3"/>
  <c r="L218" i="3"/>
  <c r="L21" i="3"/>
  <c r="L37" i="3"/>
  <c r="L53" i="3"/>
  <c r="L69" i="3"/>
  <c r="L85" i="3"/>
  <c r="L101" i="3"/>
  <c r="L312" i="3"/>
  <c r="L304" i="3"/>
  <c r="L296" i="3"/>
  <c r="L288" i="3"/>
  <c r="L280" i="3"/>
  <c r="L252" i="3"/>
  <c r="L277" i="3"/>
  <c r="L311" i="3"/>
  <c r="L303" i="3"/>
  <c r="L295" i="3"/>
  <c r="L287" i="3"/>
  <c r="L279" i="3"/>
  <c r="L271" i="3"/>
  <c r="L263" i="3"/>
  <c r="L255" i="3"/>
  <c r="L247" i="3"/>
  <c r="L239" i="3"/>
  <c r="L309" i="3"/>
  <c r="L293" i="3"/>
  <c r="L272" i="3"/>
  <c r="L264" i="3"/>
  <c r="L256" i="3"/>
  <c r="L248" i="3"/>
  <c r="L244" i="3"/>
  <c r="L316" i="3"/>
  <c r="L300" i="3"/>
  <c r="L284" i="3"/>
  <c r="L308" i="3"/>
  <c r="L292" i="3"/>
  <c r="L276" i="3"/>
  <c r="L260" i="3"/>
  <c r="L237" i="3"/>
  <c r="L240" i="3"/>
  <c r="L315" i="3"/>
  <c r="L307" i="3"/>
  <c r="L299" i="3"/>
  <c r="L291" i="3"/>
  <c r="L283" i="3"/>
  <c r="L275" i="3"/>
  <c r="L267" i="3"/>
  <c r="L259" i="3"/>
  <c r="L251" i="3"/>
  <c r="L243" i="3"/>
  <c r="L314" i="3"/>
  <c r="L306" i="3"/>
  <c r="L298" i="3"/>
  <c r="L290" i="3"/>
  <c r="L282" i="3"/>
  <c r="L274" i="3"/>
  <c r="L266" i="3"/>
  <c r="L258" i="3"/>
  <c r="L250" i="3"/>
  <c r="L242" i="3"/>
  <c r="L313" i="3"/>
  <c r="L305" i="3"/>
  <c r="L297" i="3"/>
  <c r="L289" i="3"/>
  <c r="L281" i="3"/>
  <c r="L273" i="3"/>
  <c r="L265" i="3"/>
  <c r="L257" i="3"/>
  <c r="L249" i="3"/>
  <c r="L241" i="3"/>
  <c r="L154" i="3"/>
  <c r="L206" i="3"/>
  <c r="L192" i="3"/>
  <c r="L167" i="3"/>
  <c r="L191" i="3"/>
  <c r="L216" i="3"/>
  <c r="L152" i="3"/>
  <c r="L225" i="3"/>
  <c r="L185" i="3"/>
  <c r="L201" i="3"/>
  <c r="L177" i="3"/>
  <c r="L210" i="3"/>
  <c r="L146" i="3"/>
  <c r="L217" i="3"/>
  <c r="L230" i="3"/>
  <c r="L166" i="3"/>
  <c r="L235" i="3"/>
  <c r="L193" i="3"/>
  <c r="L178" i="3"/>
  <c r="L233" i="3"/>
  <c r="L169" i="3"/>
  <c r="L151" i="3"/>
  <c r="L153" i="3"/>
  <c r="L215" i="3"/>
  <c r="L202" i="3"/>
  <c r="L190" i="3"/>
  <c r="L176" i="3"/>
  <c r="L159" i="3"/>
  <c r="L161" i="3"/>
  <c r="L214" i="3"/>
  <c r="L200" i="3"/>
  <c r="L175" i="3"/>
  <c r="L150" i="3"/>
  <c r="L224" i="3"/>
  <c r="L199" i="3"/>
  <c r="L186" i="3"/>
  <c r="L174" i="3"/>
  <c r="L160" i="3"/>
  <c r="L223" i="3"/>
  <c r="L184" i="3"/>
  <c r="L221" i="3"/>
  <c r="L220" i="3"/>
  <c r="L205" i="3"/>
  <c r="L204" i="3"/>
  <c r="L197" i="3"/>
  <c r="L196" i="3"/>
  <c r="L189" i="3"/>
  <c r="L188" i="3"/>
  <c r="L181" i="3"/>
  <c r="L180" i="3"/>
  <c r="L172" i="3"/>
  <c r="L173" i="3"/>
  <c r="L164" i="3"/>
  <c r="L165" i="3"/>
  <c r="L156" i="3"/>
  <c r="L157" i="3"/>
  <c r="L148" i="3"/>
  <c r="L149" i="3"/>
  <c r="L234" i="3"/>
  <c r="L222" i="3"/>
  <c r="L208" i="3"/>
  <c r="L183" i="3"/>
  <c r="L170" i="3"/>
  <c r="L158" i="3"/>
  <c r="L198" i="3"/>
  <c r="L229" i="3"/>
  <c r="L228" i="3"/>
  <c r="L212" i="3"/>
  <c r="L213" i="3"/>
  <c r="L232" i="3"/>
  <c r="L207" i="3"/>
  <c r="L194" i="3"/>
  <c r="L182" i="3"/>
  <c r="L168" i="3"/>
  <c r="L227" i="3"/>
  <c r="L219" i="3"/>
  <c r="L211" i="3"/>
  <c r="L203" i="3"/>
  <c r="L195" i="3"/>
  <c r="L187" i="3"/>
  <c r="L171" i="3"/>
  <c r="L155" i="3"/>
  <c r="L147" i="3"/>
  <c r="K145" i="3"/>
  <c r="L145" i="3" s="1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H115" i="1"/>
  <c r="J115" i="1" s="1"/>
  <c r="H116" i="1"/>
  <c r="H117" i="1"/>
  <c r="J117" i="1" s="1"/>
  <c r="H118" i="1"/>
  <c r="H119" i="1"/>
  <c r="J119" i="1" s="1"/>
  <c r="H120" i="1"/>
  <c r="H121" i="1"/>
  <c r="J121" i="1" s="1"/>
  <c r="H122" i="1"/>
  <c r="J122" i="1" s="1"/>
  <c r="H123" i="1"/>
  <c r="J123" i="1" s="1"/>
  <c r="H124" i="1"/>
  <c r="H125" i="1"/>
  <c r="J125" i="1" s="1"/>
  <c r="H126" i="1"/>
  <c r="J126" i="1" s="1"/>
  <c r="H127" i="1"/>
  <c r="J127" i="1" s="1"/>
  <c r="H128" i="1"/>
  <c r="H129" i="1"/>
  <c r="J129" i="1" s="1"/>
  <c r="H130" i="1"/>
  <c r="J130" i="1" s="1"/>
  <c r="H131" i="1"/>
  <c r="J131" i="1" s="1"/>
  <c r="H132" i="1"/>
  <c r="H133" i="1"/>
  <c r="J133" i="1" s="1"/>
  <c r="H134" i="1"/>
  <c r="H135" i="1"/>
  <c r="J135" i="1" s="1"/>
  <c r="H136" i="1"/>
  <c r="J136" i="1" s="1"/>
  <c r="H137" i="1"/>
  <c r="J137" i="1" s="1"/>
  <c r="H138" i="1"/>
  <c r="H139" i="1"/>
  <c r="J139" i="1" s="1"/>
  <c r="H140" i="1"/>
  <c r="H141" i="1"/>
  <c r="J141" i="1" s="1"/>
  <c r="H142" i="1"/>
  <c r="J142" i="1" s="1"/>
  <c r="H143" i="1"/>
  <c r="J143" i="1" s="1"/>
  <c r="H144" i="1"/>
  <c r="H145" i="1"/>
  <c r="J145" i="1" s="1"/>
  <c r="H146" i="1"/>
  <c r="H11" i="1"/>
  <c r="J11" i="1" s="1"/>
  <c r="J112" i="1"/>
  <c r="J114" i="1"/>
  <c r="J116" i="1"/>
  <c r="J118" i="1"/>
  <c r="J120" i="1"/>
  <c r="J124" i="1"/>
  <c r="J128" i="1"/>
  <c r="J132" i="1"/>
  <c r="J134" i="1"/>
  <c r="J138" i="1"/>
  <c r="J140" i="1"/>
  <c r="J144" i="1"/>
  <c r="J146" i="1"/>
  <c r="K146" i="1" s="1"/>
  <c r="K143" i="1" l="1"/>
  <c r="L106" i="3"/>
  <c r="L105" i="3"/>
  <c r="L104" i="3"/>
  <c r="L103" i="3"/>
  <c r="L111" i="3"/>
  <c r="L127" i="3"/>
  <c r="L143" i="3"/>
  <c r="K145" i="1"/>
  <c r="L119" i="3"/>
  <c r="L135" i="3"/>
  <c r="K141" i="1"/>
  <c r="K135" i="1"/>
  <c r="K139" i="1"/>
  <c r="K137" i="1"/>
  <c r="K133" i="1"/>
  <c r="K131" i="1"/>
  <c r="K129" i="1"/>
  <c r="K127" i="1"/>
  <c r="K125" i="1"/>
  <c r="K123" i="1"/>
  <c r="K121" i="1"/>
  <c r="K119" i="1"/>
  <c r="L107" i="3"/>
  <c r="L115" i="3"/>
  <c r="L123" i="3"/>
  <c r="L131" i="3"/>
  <c r="L139" i="3"/>
  <c r="K142" i="1"/>
  <c r="K138" i="1"/>
  <c r="K134" i="1"/>
  <c r="K130" i="1"/>
  <c r="K126" i="1"/>
  <c r="K124" i="1"/>
  <c r="K120" i="1"/>
  <c r="K112" i="1"/>
  <c r="K144" i="1"/>
  <c r="K140" i="1"/>
  <c r="K136" i="1"/>
  <c r="K132" i="1"/>
  <c r="K128" i="1"/>
  <c r="K122" i="1"/>
  <c r="K117" i="1"/>
  <c r="K114" i="1"/>
  <c r="L110" i="3"/>
  <c r="L114" i="3"/>
  <c r="L118" i="3"/>
  <c r="L122" i="3"/>
  <c r="L130" i="3"/>
  <c r="L134" i="3"/>
  <c r="L138" i="3"/>
  <c r="L142" i="3"/>
  <c r="L108" i="3"/>
  <c r="L109" i="3"/>
  <c r="L112" i="3"/>
  <c r="L113" i="3"/>
  <c r="L116" i="3"/>
  <c r="L117" i="3"/>
  <c r="L120" i="3"/>
  <c r="L124" i="3"/>
  <c r="L125" i="3"/>
  <c r="L128" i="3"/>
  <c r="L129" i="3"/>
  <c r="L132" i="3"/>
  <c r="L133" i="3"/>
  <c r="L136" i="3"/>
  <c r="L137" i="3"/>
  <c r="L140" i="3"/>
  <c r="L141" i="3"/>
  <c r="L144" i="3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</calcChain>
</file>

<file path=xl/sharedStrings.xml><?xml version="1.0" encoding="utf-8"?>
<sst xmlns="http://schemas.openxmlformats.org/spreadsheetml/2006/main" count="3024" uniqueCount="967">
  <si>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</si>
  <si>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</si>
  <si>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</si>
  <si>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</si>
  <si>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</si>
  <si>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</si>
  <si>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</si>
  <si>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</si>
  <si>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</si>
  <si>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</si>
  <si>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</si>
  <si>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</si>
  <si>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</si>
  <si>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</si>
  <si>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</si>
  <si>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</si>
  <si>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</si>
  <si>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</si>
  <si>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</si>
  <si>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</si>
  <si>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</si>
  <si>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</si>
  <si>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</si>
  <si>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</si>
  <si>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</si>
  <si>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</si>
  <si>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</si>
  <si>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</si>
  <si>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</si>
  <si>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</si>
  <si>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</si>
  <si>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</si>
  <si>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</si>
  <si>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</si>
  <si>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</si>
  <si>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</si>
  <si>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</si>
  <si>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</si>
  <si>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</si>
  <si>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</si>
  <si>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</si>
  <si>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</si>
  <si>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</si>
  <si>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</si>
  <si>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</si>
  <si>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</si>
  <si>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</si>
  <si>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</si>
  <si>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</si>
  <si>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</si>
  <si>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</si>
  <si>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</si>
  <si>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</si>
  <si>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</si>
  <si>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</si>
  <si>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</si>
  <si>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</si>
  <si>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</si>
  <si>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</si>
  <si>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</si>
  <si>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</si>
  <si>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</si>
  <si>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</si>
  <si>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</si>
  <si>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</si>
  <si>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</si>
  <si>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</si>
  <si>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</si>
  <si>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</si>
  <si>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</si>
  <si>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</si>
  <si>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</si>
  <si>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</si>
  <si>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</si>
  <si>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</si>
  <si>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</si>
  <si>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</si>
  <si>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</si>
  <si>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</si>
  <si>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</si>
  <si>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</si>
  <si>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</si>
  <si>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</si>
  <si>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</si>
  <si>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</si>
  <si>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</si>
  <si>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</si>
  <si>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</si>
  <si>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</si>
  <si>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</si>
  <si>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</si>
  <si>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</si>
  <si>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</si>
  <si>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</si>
  <si>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</si>
  <si>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</si>
  <si>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</si>
  <si>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</si>
  <si>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</si>
  <si>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</si>
  <si>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</si>
  <si>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</si>
  <si>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</si>
  <si>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</si>
  <si>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</si>
  <si>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</si>
  <si>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</si>
  <si>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</si>
  <si>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</si>
  <si>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</si>
  <si>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</si>
  <si>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</si>
  <si>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</si>
  <si>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</si>
  <si>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</si>
  <si>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</si>
  <si>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</si>
  <si>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</si>
  <si>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</si>
  <si>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</si>
  <si>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</si>
  <si>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</si>
  <si>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</si>
  <si>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</si>
  <si>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</si>
  <si>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</si>
  <si>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</si>
  <si>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</si>
  <si>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</si>
  <si>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</si>
  <si>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</si>
  <si>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</si>
  <si>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</si>
  <si>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</si>
  <si>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</si>
  <si>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</si>
  <si>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</si>
  <si>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</si>
  <si>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</si>
  <si>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</si>
  <si>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</si>
  <si>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</si>
  <si>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</si>
  <si>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</si>
  <si>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</si>
  <si>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</si>
  <si>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</si>
  <si>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</si>
  <si>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</si>
  <si>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</si>
  <si>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</si>
  <si>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</si>
  <si>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</si>
  <si>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</si>
  <si>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</si>
  <si>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</si>
  <si>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</si>
  <si>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</si>
  <si>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</si>
  <si>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</si>
  <si>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</si>
  <si>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</si>
  <si>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</si>
  <si>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</si>
  <si>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</si>
  <si>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</si>
  <si>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</si>
  <si>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</si>
  <si>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</si>
  <si>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</si>
  <si>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</si>
  <si>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</si>
  <si>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</si>
  <si>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</si>
  <si>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</si>
  <si>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</si>
  <si>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</si>
  <si>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</si>
  <si>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</si>
  <si>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</si>
  <si>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</si>
  <si>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</si>
  <si>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</si>
  <si>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</si>
  <si>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</si>
  <si>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</si>
  <si>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</si>
  <si>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</si>
  <si>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</si>
  <si>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</si>
  <si>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</si>
  <si>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</si>
  <si>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</si>
  <si>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</si>
  <si>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</si>
  <si>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</si>
  <si>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</si>
  <si>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</si>
  <si>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</si>
  <si>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</si>
  <si>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</si>
  <si>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</si>
  <si>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</si>
  <si>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</si>
  <si>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</si>
  <si>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</si>
  <si>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</si>
  <si>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</si>
  <si>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</si>
  <si>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</si>
  <si>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</si>
  <si>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</si>
  <si>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</si>
  <si>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</si>
  <si>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</si>
  <si>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</si>
  <si>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</si>
  <si>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</si>
  <si>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</si>
  <si>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</si>
  <si>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</si>
  <si>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</si>
  <si>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</si>
  <si>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</si>
  <si>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</si>
  <si>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</si>
  <si>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</si>
  <si>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</si>
  <si>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</si>
  <si>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</si>
  <si>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</si>
  <si>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</si>
  <si>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</si>
  <si>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</si>
  <si>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</si>
  <si>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</si>
  <si>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</si>
  <si>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</si>
  <si>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</si>
  <si>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</si>
  <si>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</si>
  <si>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</si>
  <si>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</si>
  <si>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</si>
  <si>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</si>
  <si>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</si>
  <si>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</si>
  <si>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</si>
  <si>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</si>
  <si>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</si>
  <si>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</si>
  <si>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</si>
  <si>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</si>
  <si>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</si>
  <si>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</si>
  <si>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</si>
  <si>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</si>
  <si>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</si>
  <si>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</si>
  <si>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</si>
  <si>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</si>
  <si>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</si>
  <si>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</si>
  <si>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</si>
  <si>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</si>
  <si>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</si>
  <si>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</si>
  <si>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</si>
  <si>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</si>
  <si>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</si>
  <si>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</si>
  <si>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</si>
  <si>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</si>
  <si>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</si>
  <si>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</si>
  <si>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</si>
  <si>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</si>
  <si>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</si>
  <si>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</si>
  <si>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</si>
  <si>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</si>
  <si>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</si>
  <si>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</si>
  <si>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</si>
  <si>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</si>
  <si>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</si>
  <si>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</si>
  <si>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</si>
  <si>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</si>
  <si>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</si>
  <si>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</si>
  <si>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</si>
  <si>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</si>
  <si>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</si>
  <si>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</si>
  <si>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</si>
  <si>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</si>
  <si>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</si>
  <si>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</si>
  <si>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</si>
  <si>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</si>
  <si>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</si>
  <si>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</si>
  <si>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</si>
  <si>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</si>
  <si>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</si>
  <si>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</si>
  <si>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</si>
  <si>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</si>
  <si>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</si>
  <si>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</si>
  <si>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</si>
  <si>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</si>
  <si>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</si>
  <si>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</si>
  <si>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</si>
  <si>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</si>
  <si>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</si>
  <si>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</si>
  <si>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</si>
  <si>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</si>
  <si>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</si>
  <si>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</si>
  <si>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</si>
  <si>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</si>
  <si>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</si>
  <si>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</si>
  <si>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</si>
  <si>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</si>
  <si>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</si>
  <si>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</si>
  <si>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</si>
  <si>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</si>
  <si>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</si>
  <si>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</si>
  <si>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</si>
  <si>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</si>
  <si>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</si>
  <si>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</si>
  <si>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</si>
  <si>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</si>
  <si>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</si>
  <si>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</si>
  <si>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</si>
  <si>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</si>
  <si>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</si>
  <si>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</si>
  <si>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</si>
  <si>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</si>
  <si>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</si>
  <si>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</si>
  <si>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</si>
  <si>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</si>
  <si>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</si>
  <si>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</si>
  <si>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</si>
  <si>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</si>
  <si>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</si>
  <si>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</si>
  <si>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</si>
  <si>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</si>
  <si>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</si>
  <si>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</si>
  <si>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</si>
  <si>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</si>
  <si>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</si>
  <si>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</si>
  <si>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</si>
  <si>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</si>
  <si>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</si>
  <si>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</si>
  <si>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</si>
  <si>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</si>
  <si>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</si>
  <si>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</si>
  <si>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</si>
  <si>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</si>
  <si>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</si>
  <si>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</si>
  <si>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</si>
  <si>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</si>
  <si>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</si>
  <si>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</si>
  <si>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</si>
  <si>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</si>
  <si>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</si>
  <si>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</si>
  <si>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</si>
  <si>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</si>
  <si>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</si>
  <si>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</si>
  <si>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</si>
  <si>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</si>
  <si>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</si>
  <si>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</si>
  <si>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</si>
  <si>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</si>
  <si>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</si>
  <si>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</si>
  <si>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</si>
  <si>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</si>
  <si>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</si>
  <si>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</si>
  <si>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</si>
  <si>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</si>
  <si>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</si>
  <si>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</si>
  <si>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</si>
  <si>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</si>
  <si>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</si>
  <si>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</si>
  <si>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</si>
  <si>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</si>
  <si>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</si>
  <si>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</si>
  <si>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</si>
  <si>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</si>
  <si>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</si>
  <si>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</si>
  <si>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</si>
  <si>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</si>
  <si>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</si>
  <si>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</si>
  <si>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</si>
  <si>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</si>
  <si>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</si>
  <si>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</si>
  <si>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</si>
  <si>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</si>
  <si>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</si>
  <si>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</si>
  <si>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</si>
  <si>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</si>
  <si>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</si>
  <si>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</si>
  <si>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</si>
  <si>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</si>
  <si>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</si>
  <si>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</si>
  <si>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</si>
  <si>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</si>
  <si>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</si>
  <si>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</si>
  <si>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</si>
  <si>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</si>
  <si>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</si>
  <si>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</si>
  <si>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</si>
  <si>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</si>
  <si>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</si>
  <si>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</si>
  <si>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</si>
  <si>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</si>
  <si>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</si>
  <si>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</si>
  <si>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</si>
  <si>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</si>
  <si>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</si>
  <si>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</si>
  <si>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</si>
  <si>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</si>
  <si>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</si>
  <si>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</si>
  <si>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</si>
  <si>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</si>
  <si>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</si>
  <si>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</si>
  <si>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</si>
  <si>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</si>
  <si>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</si>
  <si>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</si>
  <si>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</si>
  <si>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</si>
  <si>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</si>
  <si>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</si>
  <si>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</si>
  <si>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</si>
  <si>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</si>
  <si>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</si>
  <si>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</si>
  <si>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</si>
  <si>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</si>
  <si>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</si>
  <si>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Arroz</t>
  </si>
  <si>
    <t>Azucar</t>
  </si>
  <si>
    <t xml:space="preserve">Avena </t>
  </si>
  <si>
    <t xml:space="preserve">Aceite </t>
  </si>
  <si>
    <t>Habichuela Gira</t>
  </si>
  <si>
    <t>Habichuela Negra</t>
  </si>
  <si>
    <t xml:space="preserve">Trigo </t>
  </si>
  <si>
    <t>Tuna</t>
  </si>
  <si>
    <t>Café</t>
  </si>
  <si>
    <t xml:space="preserve">Lenteja </t>
  </si>
  <si>
    <t xml:space="preserve">Arvejas </t>
  </si>
  <si>
    <t xml:space="preserve">Saldina </t>
  </si>
  <si>
    <t xml:space="preserve">Harina de Maiz </t>
  </si>
  <si>
    <t xml:space="preserve">Galleta Guarina </t>
  </si>
  <si>
    <t>Galleta Hatuey</t>
  </si>
  <si>
    <t>Jugo Jume</t>
  </si>
  <si>
    <t>Mantequilla</t>
  </si>
  <si>
    <t>Jugo de Manzana</t>
  </si>
  <si>
    <t xml:space="preserve">Chocolate </t>
  </si>
  <si>
    <t xml:space="preserve">Vinagre </t>
  </si>
  <si>
    <t>Guandule Verde</t>
  </si>
  <si>
    <t xml:space="preserve">Maiz Dulce </t>
  </si>
  <si>
    <t xml:space="preserve">Salsa de Tomate </t>
  </si>
  <si>
    <t>Sal Molida</t>
  </si>
  <si>
    <t>Maicena</t>
  </si>
  <si>
    <t xml:space="preserve">Mayonesa </t>
  </si>
  <si>
    <t>Leche Milex</t>
  </si>
  <si>
    <t xml:space="preserve">Leche Descremada </t>
  </si>
  <si>
    <t>Codito</t>
  </si>
  <si>
    <t xml:space="preserve">Fideo </t>
  </si>
  <si>
    <t xml:space="preserve">Ajo </t>
  </si>
  <si>
    <t xml:space="preserve">Aji Cubanela </t>
  </si>
  <si>
    <t>Ajinomoto</t>
  </si>
  <si>
    <t xml:space="preserve">Aji Morron </t>
  </si>
  <si>
    <t>Agua Planeta azul (botella)</t>
  </si>
  <si>
    <t xml:space="preserve">Yuca </t>
  </si>
  <si>
    <t xml:space="preserve">Guieno Maduro </t>
  </si>
  <si>
    <t>Apio</t>
  </si>
  <si>
    <t xml:space="preserve">Auyama </t>
  </si>
  <si>
    <t>Papa</t>
  </si>
  <si>
    <t>Puerro</t>
  </si>
  <si>
    <t xml:space="preserve">Platano </t>
  </si>
  <si>
    <t>Guineo Verde</t>
  </si>
  <si>
    <t xml:space="preserve">Tayota </t>
  </si>
  <si>
    <t xml:space="preserve">Zanahoria </t>
  </si>
  <si>
    <t xml:space="preserve">Cebolla </t>
  </si>
  <si>
    <t xml:space="preserve">Canela </t>
  </si>
  <si>
    <t xml:space="preserve">Oregano </t>
  </si>
  <si>
    <t xml:space="preserve">Lechuga </t>
  </si>
  <si>
    <t xml:space="preserve">Verdura </t>
  </si>
  <si>
    <t>Cilantro Ancho</t>
  </si>
  <si>
    <t>Tomate de Ensalada</t>
  </si>
  <si>
    <t xml:space="preserve">Tomate Barcelo </t>
  </si>
  <si>
    <t xml:space="preserve">Berenjena </t>
  </si>
  <si>
    <t xml:space="preserve">Limon </t>
  </si>
  <si>
    <t xml:space="preserve">Naranja Agria </t>
  </si>
  <si>
    <t>Vaso #7</t>
  </si>
  <si>
    <t xml:space="preserve">Plato  C/Division </t>
  </si>
  <si>
    <t xml:space="preserve">Servilleta </t>
  </si>
  <si>
    <t xml:space="preserve">Cuchara </t>
  </si>
  <si>
    <t xml:space="preserve">Plato #9 c/Division </t>
  </si>
  <si>
    <t xml:space="preserve">Papel de Aluminio </t>
  </si>
  <si>
    <t xml:space="preserve">Petit-Pois </t>
  </si>
  <si>
    <t xml:space="preserve">Spaquetis </t>
  </si>
  <si>
    <t>Leche de Coco</t>
  </si>
  <si>
    <t xml:space="preserve">Guandule Seco </t>
  </si>
  <si>
    <t xml:space="preserve">Plato S/Division </t>
  </si>
  <si>
    <t xml:space="preserve">Carnes de Res </t>
  </si>
  <si>
    <t>Queso Amarillo</t>
  </si>
  <si>
    <t xml:space="preserve">Bacalao </t>
  </si>
  <si>
    <t xml:space="preserve">Jamon de Cerdo </t>
  </si>
  <si>
    <t>Pico y Pala</t>
  </si>
  <si>
    <t xml:space="preserve">Huevo </t>
  </si>
  <si>
    <t xml:space="preserve">Queso Blanco </t>
  </si>
  <si>
    <t xml:space="preserve">Carne de Cerdo </t>
  </si>
  <si>
    <t xml:space="preserve">Jamon de Pavo </t>
  </si>
  <si>
    <t>Pollo</t>
  </si>
  <si>
    <t xml:space="preserve">Chuleta  Ahumada </t>
  </si>
  <si>
    <t xml:space="preserve">Salami </t>
  </si>
  <si>
    <t xml:space="preserve">Res Molida </t>
  </si>
  <si>
    <t xml:space="preserve">Pechuga de Pollo </t>
  </si>
  <si>
    <t xml:space="preserve">Pan de Agua </t>
  </si>
  <si>
    <t>Tapa para vaso No. 8</t>
  </si>
  <si>
    <t>Vaso #8</t>
  </si>
  <si>
    <t>vaso #4</t>
  </si>
  <si>
    <t>Tapa par vaso #4</t>
  </si>
  <si>
    <t>Vaso No.1</t>
  </si>
  <si>
    <t>Saco</t>
  </si>
  <si>
    <t>saco</t>
  </si>
  <si>
    <t>FALDO/20u/d</t>
  </si>
  <si>
    <t>Lata</t>
  </si>
  <si>
    <t>Saco  100/lbs</t>
  </si>
  <si>
    <t>caja</t>
  </si>
  <si>
    <t>lbs,</t>
  </si>
  <si>
    <t>Lbs.</t>
  </si>
  <si>
    <t xml:space="preserve">Caja </t>
  </si>
  <si>
    <t>caja /24 ud.</t>
  </si>
  <si>
    <t>Caja</t>
  </si>
  <si>
    <t>CAJA</t>
  </si>
  <si>
    <t xml:space="preserve">falado </t>
  </si>
  <si>
    <t>caja 6/gals/5 lbs.</t>
  </si>
  <si>
    <t>Caja 12/1</t>
  </si>
  <si>
    <t xml:space="preserve">Faldo </t>
  </si>
  <si>
    <t>faldo</t>
  </si>
  <si>
    <t xml:space="preserve">faldo </t>
  </si>
  <si>
    <t xml:space="preserve">Racimo </t>
  </si>
  <si>
    <t>Paquete</t>
  </si>
  <si>
    <t>Und.</t>
  </si>
  <si>
    <t>UNIDA</t>
  </si>
  <si>
    <t xml:space="preserve">Lbs. </t>
  </si>
  <si>
    <t>Funda</t>
  </si>
  <si>
    <t>cubeta 50/1</t>
  </si>
  <si>
    <t xml:space="preserve">Und. </t>
  </si>
  <si>
    <t xml:space="preserve">caja </t>
  </si>
  <si>
    <t xml:space="preserve"> MATERIALES DE LIMPIEZA </t>
  </si>
  <si>
    <t>Fundas  Rojas 55 GLS</t>
  </si>
  <si>
    <t>Fundas  Negras  55 GLS</t>
  </si>
  <si>
    <t xml:space="preserve">Fundas  Negras 30 GLS. </t>
  </si>
  <si>
    <t>Fundas  Rojas DE 30 GLS.</t>
  </si>
  <si>
    <t>Fundas  Negras  DE 17X22 PEQ.</t>
  </si>
  <si>
    <t>Fundas   Transparente  DE 55GLS.</t>
  </si>
  <si>
    <t>Fundas Blanca  #51 DE MANGUITO</t>
  </si>
  <si>
    <t xml:space="preserve">Cloro superior  </t>
  </si>
  <si>
    <t xml:space="preserve">Mistolin </t>
  </si>
  <si>
    <t>Desgrasantes</t>
  </si>
  <si>
    <t xml:space="preserve">Descaline </t>
  </si>
  <si>
    <t>Escobas Plastica de ( Madera)</t>
  </si>
  <si>
    <t>Estregadores  Verdes</t>
  </si>
  <si>
    <t>Gauantes Domestico  #8</t>
  </si>
  <si>
    <t xml:space="preserve">Brillo Gordo </t>
  </si>
  <si>
    <t xml:space="preserve">Suaper de Goma </t>
  </si>
  <si>
    <t>Detergentes ACE</t>
  </si>
  <si>
    <t xml:space="preserve">Recogedor de Basura </t>
  </si>
  <si>
    <t xml:space="preserve">Cepillo de Pared </t>
  </si>
  <si>
    <t>Estregadores de Inodoro</t>
  </si>
  <si>
    <t xml:space="preserve">Escoba Araña </t>
  </si>
  <si>
    <t>Suaper de Algodón #36</t>
  </si>
  <si>
    <r>
      <rPr>
        <b/>
        <sz val="12"/>
        <color theme="1"/>
        <rFont val="Calibri"/>
        <family val="2"/>
        <scheme val="minor"/>
      </rPr>
      <t>MATERIAL DE LAVANDERIA</t>
    </r>
    <r>
      <rPr>
        <sz val="11"/>
        <color theme="1"/>
        <rFont val="Calibri"/>
        <family val="2"/>
        <scheme val="minor"/>
      </rPr>
      <t xml:space="preserve"> </t>
    </r>
  </si>
  <si>
    <t>Cloro Power  Cloroz¿x 6/1</t>
  </si>
  <si>
    <t>L.Detergente de 50lbs.</t>
  </si>
  <si>
    <t xml:space="preserve">Pintura para pintar Ropa </t>
  </si>
  <si>
    <t>pintura para dar mantenimiento a la</t>
  </si>
  <si>
    <t xml:space="preserve">MATERIALES DE OFICINA </t>
  </si>
  <si>
    <t>Papel Bond 20 81/2 x11</t>
  </si>
  <si>
    <t>Papel Bond 20  8 1/2 x 13</t>
  </si>
  <si>
    <t xml:space="preserve">Papel Carbon </t>
  </si>
  <si>
    <t xml:space="preserve">Papel de Maquina para sumadora </t>
  </si>
  <si>
    <t>Papel de Baño (higienico)</t>
  </si>
  <si>
    <t>Papel Toalla ( servilleta Grandes)</t>
  </si>
  <si>
    <t>Post it 3x3</t>
  </si>
  <si>
    <t>Perforadora</t>
  </si>
  <si>
    <t xml:space="preserve">Grapas </t>
  </si>
  <si>
    <t>Grapadoras</t>
  </si>
  <si>
    <t xml:space="preserve">Clip #1 pequeño </t>
  </si>
  <si>
    <t>Clip Jumbo</t>
  </si>
  <si>
    <t xml:space="preserve">Gancho </t>
  </si>
  <si>
    <t>Libreta Rayada 8 1/2x 11</t>
  </si>
  <si>
    <t xml:space="preserve">Lapiz Carbon </t>
  </si>
  <si>
    <t>Libro Record de 500pag.</t>
  </si>
  <si>
    <t xml:space="preserve">Corrector Liquido </t>
  </si>
  <si>
    <t>Cintas de Empaque</t>
  </si>
  <si>
    <t>Cera  para Dedos</t>
  </si>
  <si>
    <t xml:space="preserve">Cintas correctora  Nakajima </t>
  </si>
  <si>
    <t xml:space="preserve">Cintas Nakajima </t>
  </si>
  <si>
    <t>Cintas Panasonic</t>
  </si>
  <si>
    <t xml:space="preserve">Cintas transparente 3/4 grande </t>
  </si>
  <si>
    <t>Cintas doble cara</t>
  </si>
  <si>
    <t>Cartulinas</t>
  </si>
  <si>
    <t>Sobre en Blanco</t>
  </si>
  <si>
    <t>Sobre Manilla 8 1/2 x 11</t>
  </si>
  <si>
    <t>Sobre Manilla 9 x 12</t>
  </si>
  <si>
    <t>Sobre Manilla  14x17</t>
  </si>
  <si>
    <t>Sobre Manilla 14x14</t>
  </si>
  <si>
    <t>Sobre Manilla 11x14</t>
  </si>
  <si>
    <t>Sobre Manilla 10x12</t>
  </si>
  <si>
    <t>Sobre Manilla 8x10</t>
  </si>
  <si>
    <t>Resaltadores (marcadores florecentes)</t>
  </si>
  <si>
    <t xml:space="preserve">Saca Grapas </t>
  </si>
  <si>
    <t>Tintas de Sellos</t>
  </si>
  <si>
    <t xml:space="preserve">Tijeras </t>
  </si>
  <si>
    <t xml:space="preserve">Labels </t>
  </si>
  <si>
    <t xml:space="preserve">Gomitas </t>
  </si>
  <si>
    <t>Mascota</t>
  </si>
  <si>
    <t xml:space="preserve">Marcadores Grueso Azul </t>
  </si>
  <si>
    <t>Maskingtape</t>
  </si>
  <si>
    <t>Folders 8 1/2 X11</t>
  </si>
  <si>
    <t>Boligrafos Azul y Negros</t>
  </si>
  <si>
    <t>Egas</t>
  </si>
  <si>
    <t>Cristalizador de Pisos</t>
  </si>
  <si>
    <t>Cera Cruz Blanca p/pisos</t>
  </si>
  <si>
    <t xml:space="preserve">Brillo Finos </t>
  </si>
  <si>
    <t>Felpas</t>
  </si>
  <si>
    <t xml:space="preserve">Diamante </t>
  </si>
  <si>
    <t xml:space="preserve">IMPRESOS </t>
  </si>
  <si>
    <t xml:space="preserve">Hojas de Record de Enfermeria </t>
  </si>
  <si>
    <t>Hojas de Evolucion  #1</t>
  </si>
  <si>
    <t>Hojas de Evolucion #2</t>
  </si>
  <si>
    <t>Hojas de Signos Vitales #1</t>
  </si>
  <si>
    <t>Hojas de Signos Vitales #2</t>
  </si>
  <si>
    <t xml:space="preserve">Hojas de Descripcion de Cesarea </t>
  </si>
  <si>
    <t>Hojas de Partograma</t>
  </si>
  <si>
    <t xml:space="preserve">Hojas de Temperatura </t>
  </si>
  <si>
    <t>Hojas de Ingreso Perinatal</t>
  </si>
  <si>
    <t xml:space="preserve">Hojas de conduccion anestesia </t>
  </si>
  <si>
    <t>Hojas del Departamento de sonogragia</t>
  </si>
  <si>
    <t>Papel Timbrados</t>
  </si>
  <si>
    <t xml:space="preserve">Hojas del Depto.de Ultrasonografia </t>
  </si>
  <si>
    <t>Hojas de diagnostico de sonografia</t>
  </si>
  <si>
    <t>Hojas de Registro Consulta Diario</t>
  </si>
  <si>
    <t xml:space="preserve">Hojas de Clasificacion de Riesgo </t>
  </si>
  <si>
    <t>Hojas  Rep.Cesarea y parto distocicos</t>
  </si>
  <si>
    <t xml:space="preserve"> Tarjeta Perinatal  Base</t>
  </si>
  <si>
    <t>Tarjeta de Cita Rosada</t>
  </si>
  <si>
    <t xml:space="preserve">Hojas de Balances Hidrico </t>
  </si>
  <si>
    <t xml:space="preserve">Hojas de Problemas </t>
  </si>
  <si>
    <t xml:space="preserve">Hojas de Historico </t>
  </si>
  <si>
    <t xml:space="preserve">Hojas de Consultorio de Ginecologia </t>
  </si>
  <si>
    <t>Recetario</t>
  </si>
  <si>
    <t xml:space="preserve">Orden de Compras </t>
  </si>
  <si>
    <t>Orden de Medico</t>
  </si>
  <si>
    <t xml:space="preserve">Constancia de Nacimientos </t>
  </si>
  <si>
    <t xml:space="preserve">Hojas de  Ingreso </t>
  </si>
  <si>
    <t xml:space="preserve">Hojas de Informe Diario de Sala </t>
  </si>
  <si>
    <t xml:space="preserve">Recibo de Cajas Chica </t>
  </si>
  <si>
    <t>Tarjeta de Patologia de Cuello</t>
  </si>
  <si>
    <t xml:space="preserve">Consentimiento Informado </t>
  </si>
  <si>
    <t>Formulario de Sujemi</t>
  </si>
  <si>
    <t>Formulario de Auditoria Med.Emerg.</t>
  </si>
  <si>
    <t xml:space="preserve">Formulario de Verificacion de cirujia </t>
  </si>
  <si>
    <t xml:space="preserve">Libro de Historia clinica de Emerg. </t>
  </si>
  <si>
    <t xml:space="preserve">Libro de Ultrasonografia </t>
  </si>
  <si>
    <t>requisicion de compras</t>
  </si>
  <si>
    <t>Requisicion salida de almacen</t>
  </si>
  <si>
    <t>Formulario de Entrega de sangre</t>
  </si>
  <si>
    <t>Requisicion de Material Gastable</t>
  </si>
  <si>
    <t>Hojas de Pre-Anestesia de Emerg.</t>
  </si>
  <si>
    <t>Formulario de Adquisicion de Sangre</t>
  </si>
  <si>
    <t>Formulario de Analitica</t>
  </si>
  <si>
    <t>Formulario de Papanicolao</t>
  </si>
  <si>
    <t>Auditoria Medica 4 1/2 x11</t>
  </si>
  <si>
    <t xml:space="preserve">Hojas de Interconsulta </t>
  </si>
  <si>
    <t xml:space="preserve">Hojas relacion de pacie. recib.por  otros  med. Emerg. </t>
  </si>
  <si>
    <t>Hojas Depto. De archivo y Estadistica de Emergencia</t>
  </si>
  <si>
    <t>Hojas de Relaciones de pacientes Recib.atravez del 911</t>
  </si>
  <si>
    <t xml:space="preserve">Tarjetas de Medicamentos e insumos </t>
  </si>
  <si>
    <t xml:space="preserve">Tarjeta de Control de existencia </t>
  </si>
  <si>
    <t xml:space="preserve">Hojas de Distocia </t>
  </si>
  <si>
    <t xml:space="preserve">Hojas de Cardex </t>
  </si>
  <si>
    <t xml:space="preserve">Hojas de control de procedimientos anestecicos </t>
  </si>
  <si>
    <t>Hojas de Actividades Quirurjicas</t>
  </si>
  <si>
    <t>Hojas de Distribucion de Residente de Guardias</t>
  </si>
  <si>
    <t>Cajas</t>
  </si>
  <si>
    <t>Galon</t>
  </si>
  <si>
    <t xml:space="preserve">Resma </t>
  </si>
  <si>
    <t xml:space="preserve">Cajas </t>
  </si>
  <si>
    <t>Unidad</t>
  </si>
  <si>
    <t xml:space="preserve">Unidad </t>
  </si>
  <si>
    <t>unidad</t>
  </si>
  <si>
    <t xml:space="preserve">Blocks </t>
  </si>
  <si>
    <t>UND</t>
  </si>
  <si>
    <t>fdo</t>
  </si>
  <si>
    <t>gls</t>
  </si>
  <si>
    <t>und</t>
  </si>
  <si>
    <t>pares</t>
  </si>
  <si>
    <t>cja</t>
  </si>
  <si>
    <t>rollo</t>
  </si>
  <si>
    <t>libs</t>
  </si>
  <si>
    <t>un</t>
  </si>
  <si>
    <t xml:space="preserve">MEDICAMENTOS </t>
  </si>
  <si>
    <t xml:space="preserve">Abrilar Jarabe </t>
  </si>
  <si>
    <t>Acido Mefenamico 500mg</t>
  </si>
  <si>
    <t>Acido Tranexanico (Amchafibrina) Amp</t>
  </si>
  <si>
    <t>Aguja Epidural no.16</t>
  </si>
  <si>
    <t>Aguja Hipodermica no.23*1</t>
  </si>
  <si>
    <t>Alcohol Etilico al 95%</t>
  </si>
  <si>
    <t>Alcohol Gel Familiar Fco</t>
  </si>
  <si>
    <t>Ambroxol 15mg</t>
  </si>
  <si>
    <t xml:space="preserve">Avagard D </t>
  </si>
  <si>
    <t>Batas Quirurgicas</t>
  </si>
  <si>
    <t>Bisoprolol 5mg</t>
  </si>
  <si>
    <t>Bupivacaina Clorhidrato 0,5+Glucosa 80mg</t>
  </si>
  <si>
    <t xml:space="preserve">Cal Sodada </t>
  </si>
  <si>
    <t>Canula de aspirar no.16</t>
  </si>
  <si>
    <t>cateter de succion no.16</t>
  </si>
  <si>
    <t>Canula de succion cerrada no.16</t>
  </si>
  <si>
    <t>Carbetocina (Lonactene) 100ml</t>
  </si>
  <si>
    <t>Carnisin Jarabe</t>
  </si>
  <si>
    <t>Cateter Doble Lumen 4fr</t>
  </si>
  <si>
    <t>Cateter Doble Lumen 7Fr</t>
  </si>
  <si>
    <t>Cateter Jelco No.24</t>
  </si>
  <si>
    <t>Cateter triple lumen de hemodialisis</t>
  </si>
  <si>
    <t>Circuito de Anestesia Adulto</t>
  </si>
  <si>
    <t>Circuito de Ventilador Neonatal</t>
  </si>
  <si>
    <t>Citicolina 500mg</t>
  </si>
  <si>
    <t xml:space="preserve">Desketoprofeno 25mg </t>
  </si>
  <si>
    <t xml:space="preserve">Enema Fleet </t>
  </si>
  <si>
    <t>Epamin Parenterico 50mg</t>
  </si>
  <si>
    <t>Etamsilato 250mg</t>
  </si>
  <si>
    <t>Fenilefrina 10mg</t>
  </si>
  <si>
    <t>Gel Aquasonic para sonografia</t>
  </si>
  <si>
    <t>Glucometro True Test</t>
  </si>
  <si>
    <t>Glucometro Urit G-26</t>
  </si>
  <si>
    <t>Guantes de Examen Medium</t>
  </si>
  <si>
    <t>Guantes Esteril 7 1/2</t>
  </si>
  <si>
    <t>Hemocultivo Pediatrico</t>
  </si>
  <si>
    <t>Hemovac (aspador Continuo)</t>
  </si>
  <si>
    <t>Hepamerz Sobre 3gr</t>
  </si>
  <si>
    <t>Hidroxietil Almidon 6% (Expansor de plasma)</t>
  </si>
  <si>
    <t>Hilo Vicril 4-0 SH</t>
  </si>
  <si>
    <t>Hilo Vicril 5-0 RBI</t>
  </si>
  <si>
    <t>Hoja para laringoscopio Miller recta no.00</t>
  </si>
  <si>
    <t>Hoja para Laringoscopio No.0</t>
  </si>
  <si>
    <t>Hypersol B</t>
  </si>
  <si>
    <t>Jabon Antibacterial para manos</t>
  </si>
  <si>
    <t>Jabon Clorexidina</t>
  </si>
  <si>
    <t>Jeringuilla de Insulina BCG</t>
  </si>
  <si>
    <t>Keppra 500mg Vial</t>
  </si>
  <si>
    <t>Kuotal Ovulo</t>
  </si>
  <si>
    <t>Laxante Fleet</t>
  </si>
  <si>
    <t>Lidocaina S/E 2% 50ml Fco</t>
  </si>
  <si>
    <t>Medroxiprogesterona 10mg Tab</t>
  </si>
  <si>
    <t xml:space="preserve">Metamisol 2mg </t>
  </si>
  <si>
    <t>Micropore No.1</t>
  </si>
  <si>
    <t>Micropore No.2</t>
  </si>
  <si>
    <t>Micropore No.3</t>
  </si>
  <si>
    <t>Morfina 0,2mg</t>
  </si>
  <si>
    <t>Nifedipina Retard 20mg</t>
  </si>
  <si>
    <t xml:space="preserve">Nifedipina Retard 30mg </t>
  </si>
  <si>
    <t>Nifedipina Retard 60mg</t>
  </si>
  <si>
    <t>Noradrenalina 4mg/2ml</t>
  </si>
  <si>
    <t>Papel Camilla</t>
  </si>
  <si>
    <t>Papel Foto Sony UPP-110</t>
  </si>
  <si>
    <t>Papel Kraft</t>
  </si>
  <si>
    <t>Papel para electro 55-27 (80mm*20m)</t>
  </si>
  <si>
    <t>Papel Toalla Familiar</t>
  </si>
  <si>
    <t>Roxicaina Spray</t>
  </si>
  <si>
    <t>Sanikleen Limpiador</t>
  </si>
  <si>
    <t>Sargenor Forte 1g/5ml</t>
  </si>
  <si>
    <t>Sucramal Sobre 1gr</t>
  </si>
  <si>
    <t>Sidelnafil 100mg</t>
  </si>
  <si>
    <t>Tirilla de glucometro True Test</t>
  </si>
  <si>
    <t>Tirilla de glucometro Urit G-26</t>
  </si>
  <si>
    <t>Vacuna Antihepatitis B</t>
  </si>
  <si>
    <t>Vacuna Inmunoglobulina Anti D</t>
  </si>
  <si>
    <t xml:space="preserve">Vinagre Blanco </t>
  </si>
  <si>
    <t>mascarillas quirurgica</t>
  </si>
  <si>
    <t>mascarillas N95</t>
  </si>
  <si>
    <t xml:space="preserve">Desinfectante cuateranrio </t>
  </si>
  <si>
    <t>Fco 120ml</t>
  </si>
  <si>
    <t>tab</t>
  </si>
  <si>
    <t>Ampolla</t>
  </si>
  <si>
    <t>ud</t>
  </si>
  <si>
    <t>gl</t>
  </si>
  <si>
    <t>fco</t>
  </si>
  <si>
    <t>Fco</t>
  </si>
  <si>
    <t>Tab</t>
  </si>
  <si>
    <t>Gl</t>
  </si>
  <si>
    <t>Fco 240ml</t>
  </si>
  <si>
    <t>sobre</t>
  </si>
  <si>
    <t>Rollo</t>
  </si>
  <si>
    <t>caja/50</t>
  </si>
  <si>
    <t xml:space="preserve"> iu</t>
  </si>
  <si>
    <t xml:space="preserve">HOSPITAL UNIVERSITARIO MATERNIDAD NUESTRA SEÑORA DE LA ALTAGRACIA </t>
  </si>
  <si>
    <t>CV</t>
  </si>
  <si>
    <t xml:space="preserve">FOMDO REPONIBLE </t>
  </si>
  <si>
    <t>GLS</t>
  </si>
  <si>
    <t>Agua Destilada Galon Tipo I</t>
  </si>
  <si>
    <t>Albumina Bovina</t>
  </si>
  <si>
    <t>Alcohol al 70%</t>
  </si>
  <si>
    <t>Alcohol Etilico Absoluto 99,9%</t>
  </si>
  <si>
    <t>Alcohol Etilico al 95% Galon</t>
  </si>
  <si>
    <t>Alcohol Isopropilico al 95% Galon</t>
  </si>
  <si>
    <t>Amoxicilina Clav. Vial</t>
  </si>
  <si>
    <t>Ampicillin vial</t>
  </si>
  <si>
    <t>Aplicadores de Madera</t>
  </si>
  <si>
    <t>Anti A+B+D set (3 fcos. 10ml c/u)</t>
  </si>
  <si>
    <t>Anti A</t>
  </si>
  <si>
    <t>Anti B</t>
  </si>
  <si>
    <t>Anti D</t>
  </si>
  <si>
    <t xml:space="preserve">Bilirrubina total </t>
  </si>
  <si>
    <t>Bilirrubina Directa</t>
  </si>
  <si>
    <t>Cassetes con tapa</t>
  </si>
  <si>
    <t>Cefalotin vial</t>
  </si>
  <si>
    <t>Cefinasa Viales</t>
  </si>
  <si>
    <t>Cefotaxime Vial</t>
  </si>
  <si>
    <t>Cefoxitin Vial</t>
  </si>
  <si>
    <t>Ceftazidime vial</t>
  </si>
  <si>
    <t>Ceftriazone vial</t>
  </si>
  <si>
    <t>Cellpack caja</t>
  </si>
  <si>
    <t>Ciprofloxacin vial</t>
  </si>
  <si>
    <t>Copas esteril</t>
  </si>
  <si>
    <t>Creatinina jaffe</t>
  </si>
  <si>
    <t>Core IGM</t>
  </si>
  <si>
    <t>Gran Set</t>
  </si>
  <si>
    <t>Cubre Objeto 22*22</t>
  </si>
  <si>
    <t>Cubre objeto 22*60</t>
  </si>
  <si>
    <t xml:space="preserve">Cuchilla </t>
  </si>
  <si>
    <t>PT Spin R</t>
  </si>
  <si>
    <t>Culturete</t>
  </si>
  <si>
    <t>EA-50</t>
  </si>
  <si>
    <t>Formol Galon</t>
  </si>
  <si>
    <t>Fosfatasa Alcalina 1prueba</t>
  </si>
  <si>
    <t>Glucosa Lq</t>
  </si>
  <si>
    <t>GPT/Alt</t>
  </si>
  <si>
    <t>Hematoxilina Harris</t>
  </si>
  <si>
    <t>Hepatitis B (Prueba Rapida) 1prueba</t>
  </si>
  <si>
    <t>Hepatitis C (Prueba Rapida) 1 prueba</t>
  </si>
  <si>
    <t>Hepatitis C Reactivo (Bio-Nuclear Elisa) 1 kit</t>
  </si>
  <si>
    <t xml:space="preserve">hisopo esteril </t>
  </si>
  <si>
    <t>Imipenen Vial</t>
  </si>
  <si>
    <t xml:space="preserve">HDL </t>
  </si>
  <si>
    <t>LDH LQ</t>
  </si>
  <si>
    <t>NAVAJA PARA MICROTOMO 8-18</t>
  </si>
  <si>
    <t>OG-6</t>
  </si>
  <si>
    <t>Oxacillin vial</t>
  </si>
  <si>
    <t>Parafina</t>
  </si>
  <si>
    <t>PCR</t>
  </si>
  <si>
    <t xml:space="preserve">Pipeta Pasteur (Gotero Plastico) </t>
  </si>
  <si>
    <t xml:space="preserve">Permount (Cosulmount) </t>
  </si>
  <si>
    <t>Placas de petri</t>
  </si>
  <si>
    <t>Porta Objeto Esmerilado</t>
  </si>
  <si>
    <t>Propanolol II Galon</t>
  </si>
  <si>
    <t>Proteina c REACTIVO</t>
  </si>
  <si>
    <t>Proteina Total Manual</t>
  </si>
  <si>
    <t xml:space="preserve">PT imnovin </t>
  </si>
  <si>
    <t>PTT Actin</t>
  </si>
  <si>
    <t>Sangre de Carnero Fco</t>
  </si>
  <si>
    <t>Sickle Sol Hb</t>
  </si>
  <si>
    <t>Spintrol H Patologico</t>
  </si>
  <si>
    <t>Stromatolizer WH</t>
  </si>
  <si>
    <t>Suero de Coombs</t>
  </si>
  <si>
    <t>Sol.Deterjente Galon</t>
  </si>
  <si>
    <t>Urea Lq</t>
  </si>
  <si>
    <t>Spintrol H Normal</t>
  </si>
  <si>
    <t>Tips Amarillo</t>
  </si>
  <si>
    <t>Tirillas de orina</t>
  </si>
  <si>
    <t>Toxo IgG-IgM</t>
  </si>
  <si>
    <t>Trigliceridos</t>
  </si>
  <si>
    <t>Tubo 12*75</t>
  </si>
  <si>
    <t>Tubo 13*100</t>
  </si>
  <si>
    <t>TGP</t>
  </si>
  <si>
    <t>TGO</t>
  </si>
  <si>
    <t>Vacutainer Azul C/100</t>
  </si>
  <si>
    <t>Acido Urico LQ</t>
  </si>
  <si>
    <t>APTT</t>
  </si>
  <si>
    <t>Anti A,B</t>
  </si>
  <si>
    <t>Sodium LQ</t>
  </si>
  <si>
    <t>Control de coagulacion</t>
  </si>
  <si>
    <t>Malaria Rapid Test</t>
  </si>
  <si>
    <t>Calcio A-III</t>
  </si>
  <si>
    <t>Cubieltes con magnetos</t>
  </si>
  <si>
    <t>Cubetas para BS 200</t>
  </si>
  <si>
    <t>Leptorpira IGG Rapida</t>
  </si>
  <si>
    <t>GOT/Ast LQ</t>
  </si>
  <si>
    <t xml:space="preserve">Fosfocil vial </t>
  </si>
  <si>
    <t>Gradilla Z aluminio</t>
  </si>
  <si>
    <t>HBA1C-D calibrador</t>
  </si>
  <si>
    <t>Hemoglobina Glicosilada (hba1c-d)</t>
  </si>
  <si>
    <t>Spintrol H calibrador</t>
  </si>
  <si>
    <t>Linezolid vial</t>
  </si>
  <si>
    <t>Lapiz de ecra</t>
  </si>
  <si>
    <t>Sulfa trimetropim vial</t>
  </si>
  <si>
    <t>Magnesio XYLIDYL</t>
  </si>
  <si>
    <t>Potasio LQ</t>
  </si>
  <si>
    <t>Pastorex Streo abcdefg</t>
  </si>
  <si>
    <t>Spinchem 1 Human Normal</t>
  </si>
  <si>
    <t>Prueba de embarazo rapida (HCG)</t>
  </si>
  <si>
    <t>Set de control de Hematologia</t>
  </si>
  <si>
    <t>TUBOS AZULES 2ML</t>
  </si>
  <si>
    <t>Spinchem 2 Human Patologico</t>
  </si>
  <si>
    <t>Vacutainer Rojo 7ML C/100</t>
  </si>
  <si>
    <t>Vacutainer Morado 3ML  C/100</t>
  </si>
  <si>
    <t>Und</t>
  </si>
  <si>
    <t>ucja</t>
  </si>
  <si>
    <t>Control sysner 12x12</t>
  </si>
  <si>
    <t>macconkey Agar 500g</t>
  </si>
  <si>
    <t>lbs</t>
  </si>
  <si>
    <t>Proaalcitonina 60p</t>
  </si>
  <si>
    <t>vida FT4</t>
  </si>
  <si>
    <t>vida T4</t>
  </si>
  <si>
    <t>Vida TSH  60P</t>
  </si>
  <si>
    <t>vida T3</t>
  </si>
  <si>
    <t>Vida HIV</t>
  </si>
  <si>
    <t xml:space="preserve">                                                                                                                                                   PLAN ANUAL DE COMPRAS Y CONTRATACIONES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</si>
</sst>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 Narrow"/>
    </font>
    <font>
      <sz val="11"/>
      <color theme="2" tint="-0.89999084444715716"/>
      <name val="Calibri"/>
      <family val="2"/>
      <scheme val="minor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8" fontId="6" fillId="3" borderId="3" xfId="0" applyNumberFormat="1" applyFont="1" applyFill="1" applyBorder="1" applyAlignment="1">
      <alignment horizontal="center" vertical="top" wrapText="1"/>
    </xf>
    <xf numFmtId="0" fontId="6" fillId="3" borderId="4" xfId="0" applyNumberFormat="1" applyFont="1" applyFill="1" applyBorder="1" applyAlignment="1">
      <alignment horizontal="center" vertical="top" wrapText="1"/>
    </xf>
    <xf numFmtId="38" fontId="6" fillId="3" borderId="5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38" fontId="6" fillId="3" borderId="1" xfId="0" applyNumberFormat="1" applyFont="1" applyFill="1" applyBorder="1" applyAlignment="1">
      <alignment horizontal="center" vertical="top" wrapText="1"/>
    </xf>
    <xf numFmtId="14" fontId="6" fillId="3" borderId="2" xfId="0" applyNumberFormat="1" applyFont="1" applyFill="1" applyBorder="1" applyAlignment="1">
      <alignment horizontal="center"/>
    </xf>
    <xf numFmtId="14" fontId="6" fillId="3" borderId="4" xfId="0" applyNumberFormat="1" applyFont="1" applyFill="1" applyBorder="1" applyAlignment="1">
      <alignment horizontal="center"/>
    </xf>
    <xf numFmtId="0" fontId="6" fillId="3" borderId="0" xfId="0" applyFont="1" applyFill="1"/>
    <xf numFmtId="0" fontId="12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13" fillId="3" borderId="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quotePrefix="1" applyNumberFormat="1" applyFont="1" applyFill="1" applyAlignment="1">
      <alignment horizontal="left"/>
    </xf>
    <xf numFmtId="0" fontId="6" fillId="0" borderId="0" xfId="0" applyFont="1"/>
    <xf numFmtId="0" fontId="6" fillId="0" borderId="0" xfId="0" applyFont="1"/>
    <xf numFmtId="0" fontId="0" fillId="0" borderId="13" xfId="0" applyBorder="1"/>
    <xf numFmtId="0" fontId="0" fillId="0" borderId="13" xfId="0" applyBorder="1" applyAlignment="1">
      <alignment wrapText="1"/>
    </xf>
    <xf numFmtId="0" fontId="18" fillId="0" borderId="13" xfId="0" applyFont="1" applyBorder="1"/>
    <xf numFmtId="0" fontId="19" fillId="0" borderId="13" xfId="0" applyFont="1" applyBorder="1"/>
    <xf numFmtId="43" fontId="20" fillId="0" borderId="13" xfId="2" applyFont="1" applyBorder="1"/>
    <xf numFmtId="0" fontId="22" fillId="0" borderId="13" xfId="0" applyFont="1" applyBorder="1" applyAlignment="1">
      <alignment wrapText="1"/>
    </xf>
    <xf numFmtId="0" fontId="0" fillId="0" borderId="8" xfId="0" applyBorder="1" applyAlignment="1">
      <alignment wrapText="1"/>
    </xf>
    <xf numFmtId="0" fontId="17" fillId="0" borderId="13" xfId="0" applyFont="1" applyBorder="1" applyAlignment="1">
      <alignment wrapText="1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23" fillId="0" borderId="0" xfId="0" applyFont="1"/>
    <xf numFmtId="0" fontId="23" fillId="0" borderId="0" xfId="0" applyNumberFormat="1" applyFont="1"/>
    <xf numFmtId="164" fontId="23" fillId="0" borderId="0" xfId="0" applyNumberFormat="1" applyFont="1"/>
    <xf numFmtId="0" fontId="23" fillId="0" borderId="0" xfId="0" quotePrefix="1" applyNumberFormat="1" applyFont="1" applyFill="1" applyAlignment="1">
      <alignment horizontal="left"/>
    </xf>
    <xf numFmtId="0" fontId="0" fillId="0" borderId="13" xfId="0" applyBorder="1" applyAlignment="1">
      <alignment horizontal="left" vertical="center"/>
    </xf>
    <xf numFmtId="0" fontId="24" fillId="0" borderId="13" xfId="0" applyFont="1" applyBorder="1"/>
    <xf numFmtId="43" fontId="20" fillId="3" borderId="13" xfId="2" applyFont="1" applyFill="1" applyBorder="1"/>
    <xf numFmtId="43" fontId="21" fillId="0" borderId="13" xfId="2" applyFont="1" applyBorder="1"/>
    <xf numFmtId="164" fontId="26" fillId="0" borderId="0" xfId="0" applyNumberFormat="1" applyFont="1" applyBorder="1"/>
    <xf numFmtId="164" fontId="26" fillId="0" borderId="0" xfId="0" applyNumberFormat="1" applyFont="1"/>
    <xf numFmtId="0" fontId="26" fillId="0" borderId="0" xfId="0" applyFont="1"/>
    <xf numFmtId="0" fontId="6" fillId="0" borderId="0" xfId="0" applyNumberFormat="1" applyFont="1"/>
    <xf numFmtId="164" fontId="6" fillId="0" borderId="0" xfId="0" applyNumberFormat="1" applyFont="1"/>
    <xf numFmtId="0" fontId="6" fillId="0" borderId="0" xfId="0" quotePrefix="1" applyNumberFormat="1" applyFont="1" applyFill="1" applyAlignment="1">
      <alignment horizontal="left"/>
    </xf>
    <xf numFmtId="0" fontId="6" fillId="0" borderId="0" xfId="0" quotePrefix="1" applyNumberFormat="1" applyFont="1" applyFill="1" applyBorder="1" applyAlignment="1">
      <alignment horizontal="left"/>
    </xf>
    <xf numFmtId="0" fontId="26" fillId="0" borderId="13" xfId="0" applyFont="1" applyBorder="1" applyAlignment="1">
      <alignment wrapText="1"/>
    </xf>
    <xf numFmtId="0" fontId="26" fillId="0" borderId="13" xfId="0" applyFont="1" applyBorder="1"/>
    <xf numFmtId="0" fontId="26" fillId="0" borderId="14" xfId="0" applyFont="1" applyBorder="1"/>
    <xf numFmtId="0" fontId="27" fillId="0" borderId="13" xfId="0" applyFont="1" applyBorder="1" applyAlignment="1">
      <alignment wrapText="1"/>
    </xf>
    <xf numFmtId="43" fontId="20" fillId="0" borderId="13" xfId="2" applyFont="1" applyBorder="1" applyAlignment="1">
      <alignment horizontal="right"/>
    </xf>
    <xf numFmtId="43" fontId="21" fillId="0" borderId="13" xfId="2" applyFont="1" applyBorder="1" applyAlignment="1">
      <alignment horizontal="right"/>
    </xf>
    <xf numFmtId="43" fontId="6" fillId="0" borderId="0" xfId="2" applyFont="1" applyBorder="1"/>
    <xf numFmtId="43" fontId="21" fillId="3" borderId="13" xfId="2" applyFont="1" applyFill="1" applyBorder="1" applyAlignment="1">
      <alignment horizontal="right"/>
    </xf>
    <xf numFmtId="43" fontId="21" fillId="0" borderId="13" xfId="2" applyFont="1" applyBorder="1" applyAlignment="1">
      <alignment horizontal="right" vertical="center"/>
    </xf>
    <xf numFmtId="43" fontId="21" fillId="0" borderId="8" xfId="2" applyFont="1" applyBorder="1" applyAlignment="1">
      <alignment horizontal="right" vertical="center"/>
    </xf>
    <xf numFmtId="0" fontId="26" fillId="0" borderId="0" xfId="0" applyFont="1" applyBorder="1"/>
    <xf numFmtId="0" fontId="25" fillId="0" borderId="0" xfId="0" applyFont="1" applyBorder="1"/>
    <xf numFmtId="164" fontId="28" fillId="0" borderId="0" xfId="0" applyNumberFormat="1" applyFont="1"/>
    <xf numFmtId="0" fontId="6" fillId="0" borderId="15" xfId="0" applyFont="1" applyBorder="1"/>
    <xf numFmtId="0" fontId="23" fillId="0" borderId="0" xfId="0" applyFont="1" applyBorder="1"/>
    <xf numFmtId="0" fontId="10" fillId="0" borderId="13" xfId="0" applyFont="1" applyBorder="1"/>
    <xf numFmtId="0" fontId="0" fillId="0" borderId="14" xfId="0" applyBorder="1"/>
    <xf numFmtId="43" fontId="26" fillId="0" borderId="16" xfId="2" applyFont="1" applyBorder="1"/>
    <xf numFmtId="43" fontId="26" fillId="0" borderId="17" xfId="2" applyFont="1" applyBorder="1"/>
    <xf numFmtId="43" fontId="26" fillId="0" borderId="18" xfId="2" applyFont="1" applyBorder="1"/>
    <xf numFmtId="43" fontId="26" fillId="0" borderId="13" xfId="2" applyFont="1" applyBorder="1"/>
    <xf numFmtId="43" fontId="0" fillId="0" borderId="13" xfId="2" applyFont="1" applyBorder="1"/>
    <xf numFmtId="166" fontId="0" fillId="0" borderId="13" xfId="2" applyNumberFormat="1" applyFont="1" applyBorder="1"/>
    <xf numFmtId="0" fontId="12" fillId="3" borderId="0" xfId="0" applyFont="1" applyFill="1" applyAlignme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/>
    <xf numFmtId="0" fontId="12" fillId="3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Millares" xfId="2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941984</xdr:colOff>
      <xdr:row>5</xdr:row>
      <xdr:rowOff>167217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" displayName="Tabla1" ref="A10:O146" insertRowShift="1" totalsRowShown="0" headerRowDxfId="33" dataDxfId="32">
  <autoFilter ref="A10:O146" xr:uid="{00000000-0009-0000-0100-000003000000}"/>
  <sortState xmlns:xlrd2="http://schemas.microsoft.com/office/spreadsheetml/2017/richdata2" ref="A8:N143">
    <sortCondition ref="A7:A143"/>
  </sortState>
  <tableColumns count="15">
    <tableColumn id="1" xr3:uid="{00000000-0010-0000-0000-000001000000}" name="CÓDIGO DEL CATÁLOGO DE BIENES Y SERVICIOS (CBS) " dataDxfId="31"/>
    <tableColumn id="2" xr3:uid="{00000000-0010-0000-0000-000002000000}" name="DESCRIPCIÓN DE LA COMPRA O CONTRATACIÓN" dataDxfId="30"/>
    <tableColumn id="18" xr3:uid="{00000000-0010-0000-0000-000012000000}" name="UNIDAD DE MEDIDA" dataDxfId="29"/>
    <tableColumn id="3" xr3:uid="{00000000-0010-0000-0000-000003000000}" name="PRIMER TRIMESTRE" dataDxfId="28"/>
    <tableColumn id="4" xr3:uid="{00000000-0010-0000-0000-000004000000}" name="SEGUNDO TRIMESTRE" dataDxfId="27"/>
    <tableColumn id="5" xr3:uid="{00000000-0010-0000-0000-000005000000}" name="TERCER TRIMESTRE" dataDxfId="26"/>
    <tableColumn id="12" xr3:uid="{00000000-0010-0000-0000-00000C000000}" name="CUARTO TRIMESTRE" dataDxfId="25"/>
    <tableColumn id="7" xr3:uid="{00000000-0010-0000-0000-000007000000}" name="CANTIDAD TOTAL" dataDxfId="24">
      <calculatedColumnFormula>SUM('PACC - SNCC.F.053'!$D11:$G11)</calculatedColumnFormula>
    </tableColumn>
    <tableColumn id="20" xr3:uid="{00000000-0010-0000-0000-000014000000}" name="PRECIO UNITARIO ESTIMADO" dataDxfId="23"/>
    <tableColumn id="6" xr3:uid="{00000000-0010-0000-0000-000006000000}" name="COSTO TOTAL UNITARIO" dataDxfId="22">
      <calculatedColumnFormula>+H11*I11</calculatedColumnFormula>
    </tableColumn>
    <tableColumn id="10" xr3:uid="{00000000-0010-0000-0000-00000A000000}" name="COSTO TOTAL POR CÓDIGO DE CATÁLOGO DE BIENES Y SERVICIOS (CBS)" dataDxfId="21">
      <calculatedColumnFormula>SUM(J11:J15)</calculatedColumnFormula>
    </tableColumn>
    <tableColumn id="14" xr3:uid="{00000000-0010-0000-0000-00000E000000}" name=" PROCEDIMIENTO DE SELECCIÓN " dataDxfId="20"/>
    <tableColumn id="17" xr3:uid="{00000000-0010-0000-0000-000011000000}" name="FUENTE DE FINANCIAMIENTO" dataDxfId="19"/>
    <tableColumn id="8" xr3:uid="{00000000-0010-0000-0000-000008000000}" name="VALOR ADQUIRIDO" dataDxfId="18"/>
    <tableColumn id="9" xr3:uid="{00000000-0010-0000-0000-000009000000}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B10:P455" insertRowShift="1" totalsRowShown="0" headerRowDxfId="16" dataDxfId="15">
  <autoFilter ref="B10:P455" xr:uid="{00000000-0009-0000-0100-000002000000}"/>
  <sortState xmlns:xlrd2="http://schemas.microsoft.com/office/spreadsheetml/2017/richdata2" ref="B11:O145">
    <sortCondition ref="B7:B143"/>
  </sortState>
  <tableColumns count="15">
    <tableColumn id="1" xr3:uid="{00000000-0010-0000-0100-000001000000}" name="CÓDIGO DEL CATÁLOGO DE BIENES Y SERVICIOS (CBS) " dataDxfId="14"/>
    <tableColumn id="2" xr3:uid="{00000000-0010-0000-0100-000002000000}" name="DESCRIPCIÓN DE LA COMPRA O CONTRATACIÓN" dataDxfId="13"/>
    <tableColumn id="18" xr3:uid="{00000000-0010-0000-0100-000012000000}" name="UNIDAD DE MEDIDA" dataDxfId="12"/>
    <tableColumn id="3" xr3:uid="{00000000-0010-0000-0100-000003000000}" name="PRIMER TRIMESTRE" dataDxfId="11"/>
    <tableColumn id="4" xr3:uid="{00000000-0010-0000-0100-000004000000}" name="SEGUNDO TRIMESTRE" dataDxfId="10"/>
    <tableColumn id="5" xr3:uid="{00000000-0010-0000-0100-000005000000}" name="TERCER TRIMESTRE" dataDxfId="9"/>
    <tableColumn id="12" xr3:uid="{00000000-0010-0000-0100-00000C000000}" name="CUARTO TRIMESTRE" dataDxfId="8"/>
    <tableColumn id="7" xr3:uid="{00000000-0010-0000-0100-000007000000}" name="CANTIDAD TOTAL" dataDxfId="7">
      <calculatedColumnFormula>SUM(HUMNSA!$E11:$H11)</calculatedColumnFormula>
    </tableColumn>
    <tableColumn id="20" xr3:uid="{00000000-0010-0000-0100-000014000000}" name="PRECIO UNITARIO ESTIMADO" dataDxfId="6"/>
    <tableColumn id="6" xr3:uid="{00000000-0010-0000-0100-000006000000}" name="COSTO TOTAL UNITARIO ESTIMADO" dataDxfId="5">
      <calculatedColumnFormula>+I11*J11</calculatedColumnFormula>
    </tableColumn>
    <tableColumn id="10" xr3:uid="{00000000-0010-0000-0100-00000A000000}" name="COSTO TOTAL POR CÓDIGO DE CATÁLOGO DE BIENES Y SERVICIOS (CBS)" dataDxfId="4">
      <calculatedColumnFormula>SUM(K11:K15)</calculatedColumnFormula>
    </tableColumn>
    <tableColumn id="14" xr3:uid="{00000000-0010-0000-0100-00000E000000}" name=" PROCEDIMIENTO DE SELECCIÓN " dataDxfId="3"/>
    <tableColumn id="17" xr3:uid="{00000000-0010-0000-0100-000011000000}" name="FUENTE DE FINANCIAMIENTO" dataDxfId="2"/>
    <tableColumn id="8" xr3:uid="{00000000-0010-0000-0100-000008000000}" name="VALOR ADQUIRIDO" dataDxfId="1"/>
    <tableColumn id="9" xr3:uid="{00000000-0010-0000-0100-000009000000}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100"/>
      <c r="N3" s="15" t="s">
        <v>3</v>
      </c>
      <c r="O3" s="24">
        <v>41248</v>
      </c>
    </row>
    <row r="4" spans="1:23" ht="20.25" x14ac:dyDescent="0.3">
      <c r="A4" s="100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100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101" t="s">
        <v>480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23" x14ac:dyDescent="0.25">
      <c r="A7" s="99" t="s">
        <v>479</v>
      </c>
      <c r="B7" s="99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96" t="s">
        <v>15</v>
      </c>
      <c r="E9" s="97"/>
      <c r="F9" s="97"/>
      <c r="G9" s="98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 xr:uid="{00000000-0002-0000-0000-000000000000}"/>
    <dataValidation allowBlank="1" showInputMessage="1" showErrorMessage="1" promptTitle="PACC" prompt="La cantidad total resultará de la suma de las cantidades requeridas en cada trimestre. " sqref="H11:H146" xr:uid="{00000000-0002-0000-0000-000001000000}"/>
    <dataValidation type="list" allowBlank="1" showInputMessage="1" showErrorMessage="1" promptTitle="PACC" prompt="Seleccione el Código de Bienes y Servicios._x000a_" sqref="A11:A146" xr:uid="{00000000-0002-0000-0000-000002000000}">
      <formula1>$T$11:$T$362</formula1>
    </dataValidation>
    <dataValidation allowBlank="1" showInputMessage="1" showErrorMessage="1" promptTitle="PACC" prompt="Digite la descripción de la compra o contratación." sqref="B11:B146" xr:uid="{00000000-0002-0000-0000-000003000000}"/>
    <dataValidation allowBlank="1" showInputMessage="1" showErrorMessage="1" promptTitle="PACC" prompt="Digite la unidad de medida._x000a__x000a_" sqref="C11:C146" xr:uid="{00000000-0002-0000-0000-000004000000}"/>
    <dataValidation allowBlank="1" showInputMessage="1" showErrorMessage="1" promptTitle="PACC" prompt="Digite la cantidad requerida en este período._x000a_" sqref="D11:G11 D107:G146 D16:G16" xr:uid="{00000000-0002-0000-0000-000005000000}"/>
    <dataValidation allowBlank="1" showInputMessage="1" showErrorMessage="1" promptTitle="PACC" prompt="Digite el precio unitario estimado._x000a_" sqref="I11:I146" xr:uid="{00000000-0002-0000-0000-000006000000}"/>
    <dataValidation allowBlank="1" showInputMessage="1" showErrorMessage="1" promptTitle="PACC" prompt="Este valor se calculará sumando los costos totales que posean el mismo Código de Catálogo de Bienes y Servicios." sqref="K11:K146" xr:uid="{00000000-0002-0000-0000-000007000000}"/>
    <dataValidation allowBlank="1" showInputMessage="1" showErrorMessage="1" promptTitle="PACC" prompt="Digite la fuente de financiamiento del procedimiento de referencia." sqref="M11:M146" xr:uid="{00000000-0002-0000-0000-000008000000}"/>
    <dataValidation allowBlank="1" showInputMessage="1" showErrorMessage="1" promptTitle="PACC" prompt="Digite el valor adquirido." sqref="N11:N146" xr:uid="{00000000-0002-0000-0000-000009000000}"/>
    <dataValidation allowBlank="1" showInputMessage="1" showErrorMessage="1" promptTitle="PACC" prompt="Digite las observaciones que considere." sqref="O11:O146" xr:uid="{00000000-0002-0000-0000-00000A000000}"/>
    <dataValidation type="list" allowBlank="1" showInputMessage="1" showErrorMessage="1" promptTitle="PACC" prompt="Seleccione el procedimiento de selección." sqref="L11:L146" xr:uid="{00000000-0002-0000-0000-00000B000000}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8"/>
  <sheetViews>
    <sheetView tabSelected="1" view="pageBreakPreview" topLeftCell="A2" zoomScale="93" zoomScaleNormal="50" zoomScaleSheetLayoutView="93" workbookViewId="0">
      <selection activeCell="Q6" sqref="Q6"/>
    </sheetView>
  </sheetViews>
  <sheetFormatPr baseColWidth="10" defaultColWidth="11.42578125" defaultRowHeight="15.75" x14ac:dyDescent="0.25"/>
  <cols>
    <col min="1" max="1" width="11.42578125" style="33"/>
    <col min="2" max="2" width="34.7109375" style="13" customWidth="1"/>
    <col min="3" max="3" width="46" style="13" customWidth="1"/>
    <col min="4" max="4" width="13.140625" style="13" customWidth="1"/>
    <col min="5" max="5" width="6.140625" style="13" customWidth="1"/>
    <col min="6" max="6" width="6.5703125" style="13" customWidth="1"/>
    <col min="7" max="7" width="6.140625" style="13" customWidth="1"/>
    <col min="8" max="8" width="7.5703125" style="13" customWidth="1"/>
    <col min="9" max="9" width="19.140625" style="13" customWidth="1"/>
    <col min="10" max="10" width="20.140625" style="13" customWidth="1"/>
    <col min="11" max="11" width="19.7109375" style="13" customWidth="1"/>
    <col min="12" max="12" width="32.140625" style="13" customWidth="1"/>
    <col min="13" max="13" width="31" style="13" customWidth="1"/>
    <col min="14" max="14" width="28.28515625" style="13" customWidth="1"/>
    <col min="15" max="15" width="29.140625" style="13" customWidth="1"/>
    <col min="16" max="16" width="30.42578125" style="13" customWidth="1"/>
    <col min="17" max="17" width="19.42578125" style="33" customWidth="1"/>
    <col min="18" max="18" width="18.85546875" style="33" customWidth="1"/>
    <col min="19" max="19" width="17.140625" style="33" customWidth="1"/>
    <col min="20" max="20" width="21.42578125" style="13" customWidth="1"/>
    <col min="21" max="21" width="64.5703125" style="13" hidden="1" customWidth="1"/>
    <col min="22" max="22" width="20.85546875" style="13" customWidth="1"/>
    <col min="23" max="23" width="0" style="13" hidden="1" customWidth="1"/>
    <col min="24" max="24" width="52.28515625" style="13" hidden="1" customWidth="1"/>
    <col min="25" max="25" width="17.7109375" style="13" customWidth="1"/>
    <col min="26" max="16384" width="11.42578125" style="13"/>
  </cols>
  <sheetData>
    <row r="1" spans="2:24" s="33" customFormat="1" ht="16.5" thickBot="1" x14ac:dyDescent="0.3"/>
    <row r="2" spans="2:24" s="33" customFormat="1" ht="23.25" customHeight="1" x14ac:dyDescent="0.25">
      <c r="B2" s="29" t="s">
        <v>25</v>
      </c>
      <c r="O2" s="30" t="s">
        <v>2</v>
      </c>
      <c r="P2" s="31"/>
    </row>
    <row r="3" spans="2:24" s="33" customFormat="1" ht="22.5" customHeight="1" x14ac:dyDescent="0.25">
      <c r="B3" s="102"/>
      <c r="O3" s="25" t="s">
        <v>3</v>
      </c>
      <c r="P3" s="32"/>
    </row>
    <row r="4" spans="2:24" s="33" customFormat="1" x14ac:dyDescent="0.25">
      <c r="B4" s="102"/>
      <c r="C4" s="34"/>
      <c r="D4" s="34"/>
      <c r="E4" s="34"/>
      <c r="F4" s="34"/>
      <c r="G4" s="34"/>
      <c r="H4" s="34"/>
      <c r="I4" s="34"/>
      <c r="J4" s="34"/>
      <c r="K4" s="34"/>
      <c r="L4" s="34"/>
      <c r="O4" s="25" t="s">
        <v>4</v>
      </c>
      <c r="P4" s="26"/>
    </row>
    <row r="5" spans="2:24" s="33" customFormat="1" ht="17.25" customHeight="1" thickBot="1" x14ac:dyDescent="0.3">
      <c r="B5" s="102"/>
      <c r="C5" s="35"/>
      <c r="D5" s="35"/>
      <c r="E5" s="35"/>
      <c r="F5" s="35"/>
      <c r="G5" s="35"/>
      <c r="H5" s="35"/>
      <c r="I5" s="35"/>
      <c r="J5" s="35"/>
      <c r="K5" s="35"/>
      <c r="L5" s="35"/>
      <c r="O5" s="27" t="s">
        <v>12</v>
      </c>
      <c r="P5" s="28"/>
    </row>
    <row r="6" spans="2:24" s="33" customFormat="1" ht="29.25" customHeight="1" x14ac:dyDescent="0.25">
      <c r="B6" s="103" t="s">
        <v>845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2:24" s="33" customFormat="1" x14ac:dyDescent="0.25">
      <c r="B7" s="95" t="s">
        <v>966</v>
      </c>
      <c r="C7" s="95"/>
      <c r="D7" s="35"/>
      <c r="E7" s="35"/>
      <c r="F7" s="35"/>
      <c r="G7" s="35"/>
      <c r="H7" s="35"/>
      <c r="I7" s="35"/>
      <c r="J7" s="35"/>
      <c r="K7" s="35"/>
      <c r="L7" s="35"/>
    </row>
    <row r="8" spans="2:24" s="33" customFormat="1" ht="16.5" thickBot="1" x14ac:dyDescent="0.3"/>
    <row r="9" spans="2:24" ht="23.25" customHeight="1" x14ac:dyDescent="0.25">
      <c r="B9" s="33"/>
      <c r="C9" s="33"/>
      <c r="D9" s="36"/>
      <c r="E9" s="104" t="s">
        <v>15</v>
      </c>
      <c r="F9" s="105"/>
      <c r="G9" s="105"/>
      <c r="H9" s="106"/>
      <c r="I9" s="36"/>
      <c r="J9" s="36"/>
      <c r="K9" s="36"/>
      <c r="L9" s="36"/>
      <c r="M9" s="33"/>
      <c r="N9" s="33"/>
      <c r="O9" s="33"/>
      <c r="P9" s="33"/>
    </row>
    <row r="10" spans="2:24" ht="165.75" customHeight="1" x14ac:dyDescent="0.25">
      <c r="B10" s="37" t="s">
        <v>11</v>
      </c>
      <c r="C10" s="38" t="s">
        <v>378</v>
      </c>
      <c r="D10" s="38" t="s">
        <v>0</v>
      </c>
      <c r="E10" s="39" t="s">
        <v>7</v>
      </c>
      <c r="F10" s="39" t="s">
        <v>8</v>
      </c>
      <c r="G10" s="39" t="s">
        <v>9</v>
      </c>
      <c r="H10" s="39" t="s">
        <v>10</v>
      </c>
      <c r="I10" s="38" t="s">
        <v>5</v>
      </c>
      <c r="J10" s="38" t="s">
        <v>16</v>
      </c>
      <c r="K10" s="38" t="s">
        <v>482</v>
      </c>
      <c r="L10" s="38" t="s">
        <v>377</v>
      </c>
      <c r="M10" s="38" t="s">
        <v>19</v>
      </c>
      <c r="N10" s="38" t="s">
        <v>6</v>
      </c>
      <c r="O10" s="38" t="s">
        <v>1</v>
      </c>
      <c r="P10" s="40" t="s">
        <v>13</v>
      </c>
      <c r="R10" s="41"/>
      <c r="S10" s="41"/>
      <c r="T10" s="42"/>
      <c r="U10" s="42"/>
      <c r="V10" s="42"/>
    </row>
    <row r="11" spans="2:24" x14ac:dyDescent="0.25">
      <c r="B11" s="7" t="s">
        <v>236</v>
      </c>
      <c r="C11" s="46" t="s">
        <v>483</v>
      </c>
      <c r="D11" s="48" t="s">
        <v>570</v>
      </c>
      <c r="E11" s="7">
        <v>3</v>
      </c>
      <c r="F11" s="7">
        <v>3</v>
      </c>
      <c r="G11" s="7">
        <v>3</v>
      </c>
      <c r="H11" s="7">
        <v>3</v>
      </c>
      <c r="I11" s="76">
        <v>372</v>
      </c>
      <c r="J11" s="50">
        <v>3480</v>
      </c>
      <c r="K11" s="65">
        <f>+Tabla13[[#This Row],[CANTIDAD TOTAL]]*Tabla13[[#This Row],[PRECIO UNITARIO ESTIMADO]]</f>
        <v>1294560</v>
      </c>
      <c r="L11" s="65">
        <f t="shared" ref="L11:L74" si="0">SUM(K11:K15)</f>
        <v>2204640</v>
      </c>
      <c r="M11" s="82" t="s">
        <v>18</v>
      </c>
      <c r="N11" s="83" t="s">
        <v>846</v>
      </c>
      <c r="O11" s="9"/>
      <c r="P11" s="7"/>
      <c r="U11" s="5" t="s">
        <v>26</v>
      </c>
      <c r="X11" s="13" t="s">
        <v>23</v>
      </c>
    </row>
    <row r="12" spans="2:24" x14ac:dyDescent="0.25">
      <c r="B12" s="7" t="s">
        <v>230</v>
      </c>
      <c r="C12" s="46" t="s">
        <v>484</v>
      </c>
      <c r="D12" s="48" t="s">
        <v>571</v>
      </c>
      <c r="E12" s="7">
        <v>3</v>
      </c>
      <c r="F12" s="7">
        <v>3</v>
      </c>
      <c r="G12" s="7">
        <v>3</v>
      </c>
      <c r="H12" s="7">
        <v>3</v>
      </c>
      <c r="I12" s="76">
        <v>72</v>
      </c>
      <c r="J12" s="50">
        <v>4200</v>
      </c>
      <c r="K12" s="65">
        <f t="shared" ref="K12:K75" si="1">+I12*J12</f>
        <v>302400</v>
      </c>
      <c r="L12" s="65">
        <f t="shared" si="0"/>
        <v>940080</v>
      </c>
      <c r="M12" s="82" t="s">
        <v>18</v>
      </c>
      <c r="N12" s="83" t="s">
        <v>846</v>
      </c>
      <c r="O12" s="9"/>
      <c r="P12" s="7"/>
      <c r="U12" s="5" t="s">
        <v>27</v>
      </c>
      <c r="X12" s="13" t="s">
        <v>24</v>
      </c>
    </row>
    <row r="13" spans="2:24" x14ac:dyDescent="0.25">
      <c r="B13" s="82" t="s">
        <v>236</v>
      </c>
      <c r="C13" s="46" t="s">
        <v>485</v>
      </c>
      <c r="D13" s="49" t="s">
        <v>572</v>
      </c>
      <c r="E13" s="7">
        <v>3</v>
      </c>
      <c r="F13" s="7">
        <v>3</v>
      </c>
      <c r="G13" s="7">
        <v>3</v>
      </c>
      <c r="H13" s="7">
        <v>3</v>
      </c>
      <c r="I13" s="76">
        <v>48</v>
      </c>
      <c r="J13" s="50">
        <v>2365</v>
      </c>
      <c r="K13" s="65">
        <f t="shared" si="1"/>
        <v>113520</v>
      </c>
      <c r="L13" s="65">
        <f t="shared" si="0"/>
        <v>728160</v>
      </c>
      <c r="M13" s="82" t="s">
        <v>18</v>
      </c>
      <c r="N13" s="83" t="s">
        <v>846</v>
      </c>
      <c r="O13" s="65"/>
      <c r="P13" s="7"/>
      <c r="U13" s="5" t="s">
        <v>28</v>
      </c>
      <c r="X13" s="13" t="s">
        <v>22</v>
      </c>
    </row>
    <row r="14" spans="2:24" x14ac:dyDescent="0.25">
      <c r="B14" s="82" t="s">
        <v>229</v>
      </c>
      <c r="C14" s="46" t="s">
        <v>486</v>
      </c>
      <c r="D14" s="48" t="s">
        <v>573</v>
      </c>
      <c r="E14" s="7">
        <v>3</v>
      </c>
      <c r="F14" s="7">
        <v>3</v>
      </c>
      <c r="G14" s="7">
        <v>3</v>
      </c>
      <c r="H14" s="7">
        <v>3</v>
      </c>
      <c r="I14" s="76">
        <v>96</v>
      </c>
      <c r="J14" s="50">
        <v>1885</v>
      </c>
      <c r="K14" s="65">
        <f t="shared" si="1"/>
        <v>180960</v>
      </c>
      <c r="L14" s="65">
        <f t="shared" si="0"/>
        <v>883440</v>
      </c>
      <c r="M14" s="82" t="s">
        <v>18</v>
      </c>
      <c r="N14" s="83" t="s">
        <v>846</v>
      </c>
      <c r="O14" s="65"/>
      <c r="P14" s="7"/>
      <c r="U14" s="5" t="s">
        <v>29</v>
      </c>
      <c r="X14" s="13" t="s">
        <v>21</v>
      </c>
    </row>
    <row r="15" spans="2:24" x14ac:dyDescent="0.25">
      <c r="B15" s="82" t="s">
        <v>236</v>
      </c>
      <c r="C15" s="46" t="s">
        <v>487</v>
      </c>
      <c r="D15" s="48" t="s">
        <v>570</v>
      </c>
      <c r="E15" s="7">
        <v>3</v>
      </c>
      <c r="F15" s="7">
        <v>3</v>
      </c>
      <c r="G15" s="7">
        <v>3</v>
      </c>
      <c r="H15" s="7">
        <v>3</v>
      </c>
      <c r="I15" s="76">
        <v>48</v>
      </c>
      <c r="J15" s="50">
        <v>6525</v>
      </c>
      <c r="K15" s="65">
        <f t="shared" si="1"/>
        <v>313200</v>
      </c>
      <c r="L15" s="65">
        <f t="shared" si="0"/>
        <v>1060080</v>
      </c>
      <c r="M15" s="82" t="s">
        <v>18</v>
      </c>
      <c r="N15" s="83" t="s">
        <v>846</v>
      </c>
      <c r="O15" s="65"/>
      <c r="P15" s="7"/>
      <c r="U15" s="5" t="s">
        <v>30</v>
      </c>
      <c r="X15" s="13" t="s">
        <v>20</v>
      </c>
    </row>
    <row r="16" spans="2:24" x14ac:dyDescent="0.25">
      <c r="B16" s="82" t="s">
        <v>236</v>
      </c>
      <c r="C16" s="46" t="s">
        <v>488</v>
      </c>
      <c r="D16" s="48" t="s">
        <v>574</v>
      </c>
      <c r="E16" s="7">
        <v>3</v>
      </c>
      <c r="F16" s="7">
        <v>3</v>
      </c>
      <c r="G16" s="7">
        <v>3</v>
      </c>
      <c r="H16" s="7">
        <v>3</v>
      </c>
      <c r="I16" s="76">
        <v>25</v>
      </c>
      <c r="J16" s="50">
        <v>1200</v>
      </c>
      <c r="K16" s="65">
        <f t="shared" si="1"/>
        <v>30000</v>
      </c>
      <c r="L16" s="65">
        <f t="shared" si="0"/>
        <v>799080</v>
      </c>
      <c r="M16" s="82" t="s">
        <v>18</v>
      </c>
      <c r="N16" s="83" t="s">
        <v>846</v>
      </c>
      <c r="O16" s="65"/>
      <c r="P16" s="7"/>
      <c r="U16" s="5" t="s">
        <v>31</v>
      </c>
      <c r="X16" s="13" t="s">
        <v>17</v>
      </c>
    </row>
    <row r="17" spans="2:24" x14ac:dyDescent="0.25">
      <c r="B17" s="82" t="s">
        <v>236</v>
      </c>
      <c r="C17" s="46" t="s">
        <v>489</v>
      </c>
      <c r="D17" s="48" t="s">
        <v>572</v>
      </c>
      <c r="E17" s="7">
        <v>3</v>
      </c>
      <c r="F17" s="7">
        <v>3</v>
      </c>
      <c r="G17" s="7">
        <v>3</v>
      </c>
      <c r="H17" s="7">
        <v>3</v>
      </c>
      <c r="I17" s="76">
        <v>48</v>
      </c>
      <c r="J17" s="50">
        <v>1885</v>
      </c>
      <c r="K17" s="65">
        <f t="shared" si="1"/>
        <v>90480</v>
      </c>
      <c r="L17" s="65">
        <f t="shared" si="0"/>
        <v>810840</v>
      </c>
      <c r="M17" s="82" t="s">
        <v>18</v>
      </c>
      <c r="N17" s="83" t="s">
        <v>846</v>
      </c>
      <c r="O17" s="65"/>
      <c r="P17" s="7"/>
      <c r="U17" s="5" t="s">
        <v>32</v>
      </c>
      <c r="X17" s="13" t="s">
        <v>18</v>
      </c>
    </row>
    <row r="18" spans="2:24" x14ac:dyDescent="0.25">
      <c r="B18" s="82" t="s">
        <v>227</v>
      </c>
      <c r="C18" s="46" t="s">
        <v>490</v>
      </c>
      <c r="D18" s="48" t="s">
        <v>575</v>
      </c>
      <c r="E18" s="7">
        <v>3</v>
      </c>
      <c r="F18" s="7">
        <v>3</v>
      </c>
      <c r="G18" s="7">
        <v>3</v>
      </c>
      <c r="H18" s="7">
        <v>3</v>
      </c>
      <c r="I18" s="76">
        <v>48</v>
      </c>
      <c r="J18" s="50">
        <v>5600</v>
      </c>
      <c r="K18" s="65">
        <f t="shared" si="1"/>
        <v>268800</v>
      </c>
      <c r="L18" s="65">
        <f t="shared" si="0"/>
        <v>780635.28</v>
      </c>
      <c r="M18" s="82" t="s">
        <v>18</v>
      </c>
      <c r="N18" s="83" t="s">
        <v>846</v>
      </c>
      <c r="O18" s="65"/>
      <c r="P18" s="7"/>
      <c r="U18" s="5" t="s">
        <v>33</v>
      </c>
    </row>
    <row r="19" spans="2:24" ht="15" customHeight="1" x14ac:dyDescent="0.25">
      <c r="B19" s="82" t="s">
        <v>225</v>
      </c>
      <c r="C19" s="46" t="s">
        <v>491</v>
      </c>
      <c r="D19" s="48" t="s">
        <v>572</v>
      </c>
      <c r="E19" s="7">
        <v>3</v>
      </c>
      <c r="F19" s="7">
        <v>3</v>
      </c>
      <c r="G19" s="7">
        <v>3</v>
      </c>
      <c r="H19" s="7">
        <v>3</v>
      </c>
      <c r="I19" s="76">
        <v>48</v>
      </c>
      <c r="J19" s="50">
        <v>7450</v>
      </c>
      <c r="K19" s="65">
        <f t="shared" si="1"/>
        <v>357600</v>
      </c>
      <c r="L19" s="65">
        <f t="shared" si="0"/>
        <v>595355.28</v>
      </c>
      <c r="M19" s="82" t="s">
        <v>18</v>
      </c>
      <c r="N19" s="83" t="s">
        <v>846</v>
      </c>
      <c r="O19" s="65"/>
      <c r="P19" s="7"/>
      <c r="U19" s="5" t="s">
        <v>34</v>
      </c>
    </row>
    <row r="20" spans="2:24" x14ac:dyDescent="0.25">
      <c r="B20" s="82" t="s">
        <v>236</v>
      </c>
      <c r="C20" s="46" t="s">
        <v>492</v>
      </c>
      <c r="D20" s="48" t="s">
        <v>576</v>
      </c>
      <c r="E20" s="7">
        <v>3</v>
      </c>
      <c r="F20" s="7">
        <v>3</v>
      </c>
      <c r="G20" s="7">
        <v>3</v>
      </c>
      <c r="H20" s="7">
        <v>3</v>
      </c>
      <c r="I20" s="76">
        <v>720</v>
      </c>
      <c r="J20" s="50">
        <v>72.5</v>
      </c>
      <c r="K20" s="65">
        <f t="shared" si="1"/>
        <v>52200</v>
      </c>
      <c r="L20" s="65">
        <f t="shared" si="0"/>
        <v>291035.28000000003</v>
      </c>
      <c r="M20" s="82" t="s">
        <v>18</v>
      </c>
      <c r="N20" s="83" t="s">
        <v>846</v>
      </c>
      <c r="O20" s="65"/>
      <c r="P20" s="7"/>
      <c r="U20" s="5" t="s">
        <v>35</v>
      </c>
    </row>
    <row r="21" spans="2:24" x14ac:dyDescent="0.25">
      <c r="B21" s="82" t="s">
        <v>236</v>
      </c>
      <c r="C21" s="46" t="s">
        <v>493</v>
      </c>
      <c r="D21" s="48" t="s">
        <v>577</v>
      </c>
      <c r="E21" s="7">
        <v>3</v>
      </c>
      <c r="F21" s="7">
        <v>3</v>
      </c>
      <c r="G21" s="7">
        <v>3</v>
      </c>
      <c r="H21" s="7">
        <v>3</v>
      </c>
      <c r="I21" s="76">
        <v>720</v>
      </c>
      <c r="J21" s="50">
        <v>58</v>
      </c>
      <c r="K21" s="65">
        <f t="shared" si="1"/>
        <v>41760</v>
      </c>
      <c r="L21" s="65">
        <f t="shared" si="0"/>
        <v>289523.28000000003</v>
      </c>
      <c r="M21" s="82" t="s">
        <v>18</v>
      </c>
      <c r="N21" s="83" t="s">
        <v>846</v>
      </c>
      <c r="O21" s="65"/>
      <c r="P21" s="7"/>
      <c r="U21" s="5" t="s">
        <v>36</v>
      </c>
    </row>
    <row r="22" spans="2:24" x14ac:dyDescent="0.25">
      <c r="B22" s="82" t="s">
        <v>227</v>
      </c>
      <c r="C22" s="46" t="s">
        <v>494</v>
      </c>
      <c r="D22" s="48" t="s">
        <v>578</v>
      </c>
      <c r="E22" s="7">
        <v>3</v>
      </c>
      <c r="F22" s="7">
        <v>3</v>
      </c>
      <c r="G22" s="7">
        <v>3</v>
      </c>
      <c r="H22" s="7">
        <v>3</v>
      </c>
      <c r="I22" s="76">
        <v>24</v>
      </c>
      <c r="J22" s="50">
        <v>2511.4699999999998</v>
      </c>
      <c r="K22" s="65">
        <f t="shared" si="1"/>
        <v>60275.28</v>
      </c>
      <c r="L22" s="65">
        <f t="shared" si="0"/>
        <v>769763.28</v>
      </c>
      <c r="M22" s="82" t="s">
        <v>18</v>
      </c>
      <c r="N22" s="83" t="s">
        <v>846</v>
      </c>
      <c r="O22" s="65"/>
      <c r="P22" s="7"/>
      <c r="U22" s="5" t="s">
        <v>37</v>
      </c>
    </row>
    <row r="23" spans="2:24" x14ac:dyDescent="0.25">
      <c r="B23" s="82" t="s">
        <v>225</v>
      </c>
      <c r="C23" s="46" t="s">
        <v>495</v>
      </c>
      <c r="D23" s="48" t="s">
        <v>572</v>
      </c>
      <c r="E23" s="7">
        <v>3</v>
      </c>
      <c r="F23" s="7">
        <v>3</v>
      </c>
      <c r="G23" s="7">
        <v>3</v>
      </c>
      <c r="H23" s="7">
        <v>3</v>
      </c>
      <c r="I23" s="76">
        <v>48</v>
      </c>
      <c r="J23" s="50">
        <v>1740</v>
      </c>
      <c r="K23" s="65">
        <f t="shared" si="1"/>
        <v>83520</v>
      </c>
      <c r="L23" s="65">
        <f t="shared" si="0"/>
        <v>798240</v>
      </c>
      <c r="M23" s="82" t="s">
        <v>18</v>
      </c>
      <c r="N23" s="83" t="s">
        <v>846</v>
      </c>
      <c r="O23" s="65"/>
      <c r="P23" s="7"/>
      <c r="U23" s="5" t="s">
        <v>38</v>
      </c>
    </row>
    <row r="24" spans="2:24" x14ac:dyDescent="0.25">
      <c r="B24" s="82" t="s">
        <v>232</v>
      </c>
      <c r="C24" s="46" t="s">
        <v>496</v>
      </c>
      <c r="D24" s="48" t="s">
        <v>578</v>
      </c>
      <c r="E24" s="7">
        <v>3</v>
      </c>
      <c r="F24" s="7">
        <v>3</v>
      </c>
      <c r="G24" s="7">
        <v>3</v>
      </c>
      <c r="H24" s="7">
        <v>3</v>
      </c>
      <c r="I24" s="76">
        <v>48</v>
      </c>
      <c r="J24" s="50">
        <v>1110</v>
      </c>
      <c r="K24" s="65">
        <f t="shared" si="1"/>
        <v>53280</v>
      </c>
      <c r="L24" s="65">
        <f t="shared" si="0"/>
        <v>798240</v>
      </c>
      <c r="M24" s="82" t="s">
        <v>18</v>
      </c>
      <c r="N24" s="83" t="s">
        <v>846</v>
      </c>
      <c r="O24" s="65"/>
      <c r="P24" s="7"/>
      <c r="U24" s="5" t="s">
        <v>39</v>
      </c>
    </row>
    <row r="25" spans="2:24" x14ac:dyDescent="0.25">
      <c r="B25" s="82" t="s">
        <v>232</v>
      </c>
      <c r="C25" s="46" t="s">
        <v>497</v>
      </c>
      <c r="D25" s="48" t="s">
        <v>572</v>
      </c>
      <c r="E25" s="7">
        <v>3</v>
      </c>
      <c r="F25" s="7">
        <v>3</v>
      </c>
      <c r="G25" s="7">
        <v>3</v>
      </c>
      <c r="H25" s="7">
        <v>3</v>
      </c>
      <c r="I25" s="76">
        <v>48</v>
      </c>
      <c r="J25" s="50">
        <v>1056</v>
      </c>
      <c r="K25" s="65">
        <f t="shared" si="1"/>
        <v>50688</v>
      </c>
      <c r="L25" s="65">
        <f t="shared" si="0"/>
        <v>1214760</v>
      </c>
      <c r="M25" s="82" t="s">
        <v>18</v>
      </c>
      <c r="N25" s="83" t="s">
        <v>846</v>
      </c>
      <c r="O25" s="65"/>
      <c r="P25" s="7"/>
      <c r="U25" s="5" t="s">
        <v>40</v>
      </c>
    </row>
    <row r="26" spans="2:24" x14ac:dyDescent="0.25">
      <c r="B26" s="82" t="s">
        <v>234</v>
      </c>
      <c r="C26" s="46" t="s">
        <v>498</v>
      </c>
      <c r="D26" s="48" t="s">
        <v>579</v>
      </c>
      <c r="E26" s="7">
        <v>3</v>
      </c>
      <c r="F26" s="7">
        <v>3</v>
      </c>
      <c r="G26" s="7">
        <v>3</v>
      </c>
      <c r="H26" s="7">
        <v>3</v>
      </c>
      <c r="I26" s="76">
        <v>720</v>
      </c>
      <c r="J26" s="50">
        <v>725</v>
      </c>
      <c r="K26" s="65">
        <f t="shared" si="1"/>
        <v>522000</v>
      </c>
      <c r="L26" s="65">
        <f t="shared" si="0"/>
        <v>1204872</v>
      </c>
      <c r="M26" s="82" t="s">
        <v>18</v>
      </c>
      <c r="N26" s="83" t="s">
        <v>846</v>
      </c>
      <c r="O26" s="65"/>
      <c r="P26" s="7"/>
      <c r="U26" s="5" t="s">
        <v>41</v>
      </c>
    </row>
    <row r="27" spans="2:24" x14ac:dyDescent="0.25">
      <c r="B27" s="82" t="s">
        <v>228</v>
      </c>
      <c r="C27" s="46" t="s">
        <v>499</v>
      </c>
      <c r="D27" s="48" t="s">
        <v>580</v>
      </c>
      <c r="E27" s="7">
        <v>3</v>
      </c>
      <c r="F27" s="7">
        <v>3</v>
      </c>
      <c r="G27" s="7">
        <v>3</v>
      </c>
      <c r="H27" s="7">
        <v>3</v>
      </c>
      <c r="I27" s="76">
        <v>48</v>
      </c>
      <c r="J27" s="50">
        <v>1849</v>
      </c>
      <c r="K27" s="65">
        <f t="shared" si="1"/>
        <v>88752</v>
      </c>
      <c r="L27" s="65">
        <f t="shared" si="0"/>
        <v>776832</v>
      </c>
      <c r="M27" s="82" t="s">
        <v>18</v>
      </c>
      <c r="N27" s="83" t="s">
        <v>846</v>
      </c>
      <c r="O27" s="65"/>
      <c r="P27" s="7"/>
      <c r="U27" s="5" t="s">
        <v>42</v>
      </c>
    </row>
    <row r="28" spans="2:24" x14ac:dyDescent="0.25">
      <c r="B28" s="82" t="s">
        <v>234</v>
      </c>
      <c r="C28" s="46" t="s">
        <v>500</v>
      </c>
      <c r="D28" s="48" t="s">
        <v>581</v>
      </c>
      <c r="E28" s="7">
        <v>3</v>
      </c>
      <c r="F28" s="7">
        <v>3</v>
      </c>
      <c r="G28" s="7">
        <v>3</v>
      </c>
      <c r="H28" s="7">
        <v>3</v>
      </c>
      <c r="I28" s="76">
        <v>48</v>
      </c>
      <c r="J28" s="50">
        <v>1740</v>
      </c>
      <c r="K28" s="65">
        <f t="shared" si="1"/>
        <v>83520</v>
      </c>
      <c r="L28" s="65">
        <f t="shared" si="0"/>
        <v>771600</v>
      </c>
      <c r="M28" s="82" t="s">
        <v>18</v>
      </c>
      <c r="N28" s="83" t="s">
        <v>846</v>
      </c>
      <c r="O28" s="65"/>
      <c r="P28" s="7"/>
      <c r="U28" s="5" t="s">
        <v>43</v>
      </c>
    </row>
    <row r="29" spans="2:24" x14ac:dyDescent="0.25">
      <c r="B29" s="82" t="s">
        <v>230</v>
      </c>
      <c r="C29" s="46" t="s">
        <v>501</v>
      </c>
      <c r="D29" s="48" t="s">
        <v>580</v>
      </c>
      <c r="E29" s="7">
        <v>3</v>
      </c>
      <c r="F29" s="7">
        <v>3</v>
      </c>
      <c r="G29" s="7">
        <v>3</v>
      </c>
      <c r="H29" s="7">
        <v>3</v>
      </c>
      <c r="I29" s="76">
        <v>72</v>
      </c>
      <c r="J29" s="50">
        <v>6525</v>
      </c>
      <c r="K29" s="65">
        <f t="shared" si="1"/>
        <v>469800</v>
      </c>
      <c r="L29" s="65">
        <f t="shared" si="0"/>
        <v>848160</v>
      </c>
      <c r="M29" s="82" t="s">
        <v>18</v>
      </c>
      <c r="N29" s="83" t="s">
        <v>846</v>
      </c>
      <c r="O29" s="65"/>
      <c r="P29" s="7"/>
      <c r="U29" s="5" t="s">
        <v>44</v>
      </c>
    </row>
    <row r="30" spans="2:24" x14ac:dyDescent="0.25">
      <c r="B30" s="82" t="s">
        <v>231</v>
      </c>
      <c r="C30" s="46" t="s">
        <v>502</v>
      </c>
      <c r="D30" s="48" t="s">
        <v>580</v>
      </c>
      <c r="E30" s="7">
        <v>3</v>
      </c>
      <c r="F30" s="7">
        <v>3</v>
      </c>
      <c r="G30" s="7">
        <v>3</v>
      </c>
      <c r="H30" s="7">
        <v>3</v>
      </c>
      <c r="I30" s="76">
        <v>48</v>
      </c>
      <c r="J30" s="50">
        <v>850</v>
      </c>
      <c r="K30" s="65">
        <f t="shared" si="1"/>
        <v>40800</v>
      </c>
      <c r="L30" s="65">
        <f t="shared" si="0"/>
        <v>401328</v>
      </c>
      <c r="M30" s="82" t="s">
        <v>18</v>
      </c>
      <c r="N30" s="83" t="s">
        <v>846</v>
      </c>
      <c r="O30" s="65"/>
      <c r="P30" s="7"/>
      <c r="U30" s="5" t="s">
        <v>45</v>
      </c>
    </row>
    <row r="31" spans="2:24" x14ac:dyDescent="0.25">
      <c r="B31" s="82" t="s">
        <v>236</v>
      </c>
      <c r="C31" s="46" t="s">
        <v>503</v>
      </c>
      <c r="D31" s="48" t="s">
        <v>581</v>
      </c>
      <c r="E31" s="7">
        <v>3</v>
      </c>
      <c r="F31" s="7">
        <v>3</v>
      </c>
      <c r="G31" s="7">
        <v>3</v>
      </c>
      <c r="H31" s="7">
        <v>3</v>
      </c>
      <c r="I31" s="76">
        <v>48</v>
      </c>
      <c r="J31" s="50">
        <v>1957.5</v>
      </c>
      <c r="K31" s="65">
        <f t="shared" si="1"/>
        <v>93960</v>
      </c>
      <c r="L31" s="65">
        <f t="shared" si="0"/>
        <v>412368</v>
      </c>
      <c r="M31" s="82" t="s">
        <v>18</v>
      </c>
      <c r="N31" s="83" t="s">
        <v>846</v>
      </c>
      <c r="O31" s="65"/>
      <c r="P31" s="7"/>
      <c r="U31" s="5" t="s">
        <v>46</v>
      </c>
    </row>
    <row r="32" spans="2:24" x14ac:dyDescent="0.25">
      <c r="B32" s="82" t="s">
        <v>236</v>
      </c>
      <c r="C32" s="46" t="s">
        <v>504</v>
      </c>
      <c r="D32" s="48" t="s">
        <v>578</v>
      </c>
      <c r="E32" s="7">
        <v>3</v>
      </c>
      <c r="F32" s="7">
        <v>3</v>
      </c>
      <c r="G32" s="7">
        <v>3</v>
      </c>
      <c r="H32" s="7">
        <v>3</v>
      </c>
      <c r="I32" s="76">
        <v>48</v>
      </c>
      <c r="J32" s="50">
        <v>1740</v>
      </c>
      <c r="K32" s="65">
        <f t="shared" si="1"/>
        <v>83520</v>
      </c>
      <c r="L32" s="65">
        <f t="shared" si="0"/>
        <v>361608</v>
      </c>
      <c r="M32" s="82" t="s">
        <v>18</v>
      </c>
      <c r="N32" s="83" t="s">
        <v>846</v>
      </c>
      <c r="O32" s="65"/>
      <c r="P32" s="7"/>
      <c r="U32" s="5" t="s">
        <v>47</v>
      </c>
    </row>
    <row r="33" spans="2:21" x14ac:dyDescent="0.25">
      <c r="B33" s="82" t="s">
        <v>231</v>
      </c>
      <c r="C33" s="46" t="s">
        <v>505</v>
      </c>
      <c r="D33" s="48" t="s">
        <v>575</v>
      </c>
      <c r="E33" s="7">
        <v>3</v>
      </c>
      <c r="F33" s="7">
        <v>3</v>
      </c>
      <c r="G33" s="7">
        <v>3</v>
      </c>
      <c r="H33" s="7">
        <v>3</v>
      </c>
      <c r="I33" s="76">
        <v>48</v>
      </c>
      <c r="J33" s="50">
        <v>3335</v>
      </c>
      <c r="K33" s="65">
        <f t="shared" si="1"/>
        <v>160080</v>
      </c>
      <c r="L33" s="65">
        <f t="shared" si="0"/>
        <v>366828</v>
      </c>
      <c r="M33" s="82" t="s">
        <v>18</v>
      </c>
      <c r="N33" s="83" t="s">
        <v>846</v>
      </c>
      <c r="O33" s="65"/>
      <c r="P33" s="7"/>
      <c r="U33" s="5" t="s">
        <v>48</v>
      </c>
    </row>
    <row r="34" spans="2:21" x14ac:dyDescent="0.25">
      <c r="B34" s="82" t="s">
        <v>231</v>
      </c>
      <c r="C34" s="46" t="s">
        <v>506</v>
      </c>
      <c r="D34" s="48" t="s">
        <v>580</v>
      </c>
      <c r="E34" s="7">
        <v>3</v>
      </c>
      <c r="F34" s="7">
        <v>3</v>
      </c>
      <c r="G34" s="7">
        <v>3</v>
      </c>
      <c r="H34" s="7">
        <v>3</v>
      </c>
      <c r="I34" s="76">
        <v>24</v>
      </c>
      <c r="J34" s="50">
        <v>957</v>
      </c>
      <c r="K34" s="65">
        <f t="shared" si="1"/>
        <v>22968</v>
      </c>
      <c r="L34" s="65">
        <f t="shared" si="0"/>
        <v>236328</v>
      </c>
      <c r="M34" s="82" t="s">
        <v>18</v>
      </c>
      <c r="N34" s="83" t="s">
        <v>846</v>
      </c>
      <c r="O34" s="65"/>
      <c r="P34" s="7"/>
      <c r="U34" s="5" t="s">
        <v>49</v>
      </c>
    </row>
    <row r="35" spans="2:21" x14ac:dyDescent="0.25">
      <c r="B35" s="82" t="s">
        <v>233</v>
      </c>
      <c r="C35" s="46" t="s">
        <v>507</v>
      </c>
      <c r="D35" s="48" t="s">
        <v>582</v>
      </c>
      <c r="E35" s="7">
        <v>3</v>
      </c>
      <c r="F35" s="7">
        <v>3</v>
      </c>
      <c r="G35" s="7">
        <v>3</v>
      </c>
      <c r="H35" s="7">
        <v>3</v>
      </c>
      <c r="I35" s="76">
        <v>24</v>
      </c>
      <c r="J35" s="50">
        <v>2160</v>
      </c>
      <c r="K35" s="65">
        <f t="shared" si="1"/>
        <v>51840</v>
      </c>
      <c r="L35" s="65">
        <f t="shared" si="0"/>
        <v>255120</v>
      </c>
      <c r="M35" s="82" t="s">
        <v>18</v>
      </c>
      <c r="N35" s="83" t="s">
        <v>846</v>
      </c>
      <c r="O35" s="65"/>
      <c r="P35" s="7"/>
      <c r="U35" s="5" t="s">
        <v>50</v>
      </c>
    </row>
    <row r="36" spans="2:21" x14ac:dyDescent="0.25">
      <c r="B36" s="82" t="s">
        <v>228</v>
      </c>
      <c r="C36" s="46" t="s">
        <v>508</v>
      </c>
      <c r="D36" s="48" t="s">
        <v>583</v>
      </c>
      <c r="E36" s="7">
        <v>3</v>
      </c>
      <c r="F36" s="7">
        <v>3</v>
      </c>
      <c r="G36" s="7">
        <v>3</v>
      </c>
      <c r="H36" s="7">
        <v>3</v>
      </c>
      <c r="I36" s="76">
        <v>24</v>
      </c>
      <c r="J36" s="50">
        <v>1800</v>
      </c>
      <c r="K36" s="65">
        <f t="shared" si="1"/>
        <v>43200</v>
      </c>
      <c r="L36" s="65">
        <f t="shared" si="0"/>
        <v>320280</v>
      </c>
      <c r="M36" s="82" t="s">
        <v>18</v>
      </c>
      <c r="N36" s="83" t="s">
        <v>846</v>
      </c>
      <c r="O36" s="65"/>
      <c r="P36" s="7"/>
      <c r="U36" s="5" t="s">
        <v>51</v>
      </c>
    </row>
    <row r="37" spans="2:21" x14ac:dyDescent="0.25">
      <c r="B37" s="82" t="s">
        <v>228</v>
      </c>
      <c r="C37" s="46" t="s">
        <v>509</v>
      </c>
      <c r="D37" s="48" t="s">
        <v>584</v>
      </c>
      <c r="E37" s="7">
        <v>3</v>
      </c>
      <c r="F37" s="7">
        <v>3</v>
      </c>
      <c r="G37" s="7">
        <v>3</v>
      </c>
      <c r="H37" s="7">
        <v>3</v>
      </c>
      <c r="I37" s="76">
        <v>72</v>
      </c>
      <c r="J37" s="50">
        <v>1232.5</v>
      </c>
      <c r="K37" s="65">
        <f t="shared" si="1"/>
        <v>88740</v>
      </c>
      <c r="L37" s="65">
        <f t="shared" si="0"/>
        <v>808080</v>
      </c>
      <c r="M37" s="82" t="s">
        <v>18</v>
      </c>
      <c r="N37" s="83" t="s">
        <v>846</v>
      </c>
      <c r="O37" s="65"/>
      <c r="P37" s="7"/>
      <c r="U37" s="5" t="s">
        <v>52</v>
      </c>
    </row>
    <row r="38" spans="2:21" x14ac:dyDescent="0.25">
      <c r="B38" s="82" t="s">
        <v>228</v>
      </c>
      <c r="C38" s="46" t="s">
        <v>510</v>
      </c>
      <c r="D38" s="48" t="s">
        <v>584</v>
      </c>
      <c r="E38" s="7">
        <v>3</v>
      </c>
      <c r="F38" s="7">
        <v>3</v>
      </c>
      <c r="G38" s="7">
        <v>3</v>
      </c>
      <c r="H38" s="7">
        <v>3</v>
      </c>
      <c r="I38" s="76">
        <v>24</v>
      </c>
      <c r="J38" s="50">
        <v>1232.5</v>
      </c>
      <c r="K38" s="65">
        <f t="shared" si="1"/>
        <v>29580</v>
      </c>
      <c r="L38" s="65">
        <f t="shared" si="0"/>
        <v>833340</v>
      </c>
      <c r="M38" s="82" t="s">
        <v>18</v>
      </c>
      <c r="N38" s="83" t="s">
        <v>846</v>
      </c>
      <c r="O38" s="65"/>
      <c r="P38" s="7"/>
      <c r="U38" s="5" t="s">
        <v>53</v>
      </c>
    </row>
    <row r="39" spans="2:21" x14ac:dyDescent="0.25">
      <c r="B39" s="82" t="s">
        <v>233</v>
      </c>
      <c r="C39" s="46" t="s">
        <v>511</v>
      </c>
      <c r="D39" s="48" t="s">
        <v>585</v>
      </c>
      <c r="E39" s="7">
        <v>3</v>
      </c>
      <c r="F39" s="7">
        <v>3</v>
      </c>
      <c r="G39" s="7">
        <v>3</v>
      </c>
      <c r="H39" s="7">
        <v>3</v>
      </c>
      <c r="I39" s="76">
        <v>96</v>
      </c>
      <c r="J39" s="50">
        <v>435</v>
      </c>
      <c r="K39" s="65">
        <f t="shared" si="1"/>
        <v>41760</v>
      </c>
      <c r="L39" s="65">
        <f t="shared" si="0"/>
        <v>1001760</v>
      </c>
      <c r="M39" s="82" t="s">
        <v>18</v>
      </c>
      <c r="N39" s="83" t="s">
        <v>846</v>
      </c>
      <c r="O39" s="65"/>
      <c r="P39" s="7"/>
      <c r="U39" s="5" t="s">
        <v>54</v>
      </c>
    </row>
    <row r="40" spans="2:21" x14ac:dyDescent="0.25">
      <c r="B40" s="82" t="s">
        <v>233</v>
      </c>
      <c r="C40" s="46" t="s">
        <v>512</v>
      </c>
      <c r="D40" s="48" t="s">
        <v>586</v>
      </c>
      <c r="E40" s="7">
        <v>3</v>
      </c>
      <c r="F40" s="7">
        <v>3</v>
      </c>
      <c r="G40" s="7">
        <v>3</v>
      </c>
      <c r="H40" s="7">
        <v>3</v>
      </c>
      <c r="I40" s="76">
        <v>360</v>
      </c>
      <c r="J40" s="50">
        <v>325</v>
      </c>
      <c r="K40" s="65">
        <f t="shared" si="1"/>
        <v>117000</v>
      </c>
      <c r="L40" s="65">
        <f t="shared" si="0"/>
        <v>1014000</v>
      </c>
      <c r="M40" s="82" t="s">
        <v>18</v>
      </c>
      <c r="N40" s="83" t="s">
        <v>846</v>
      </c>
      <c r="O40" s="65"/>
      <c r="P40" s="7"/>
      <c r="U40" s="5" t="s">
        <v>55</v>
      </c>
    </row>
    <row r="41" spans="2:21" x14ac:dyDescent="0.25">
      <c r="B41" s="82" t="s">
        <v>236</v>
      </c>
      <c r="C41" s="46" t="s">
        <v>513</v>
      </c>
      <c r="D41" s="48" t="s">
        <v>577</v>
      </c>
      <c r="E41" s="7">
        <v>3</v>
      </c>
      <c r="F41" s="7">
        <v>3</v>
      </c>
      <c r="G41" s="7">
        <v>3</v>
      </c>
      <c r="H41" s="7">
        <v>3</v>
      </c>
      <c r="I41" s="76">
        <v>1800</v>
      </c>
      <c r="J41" s="50">
        <v>295</v>
      </c>
      <c r="K41" s="65">
        <f t="shared" si="1"/>
        <v>531000</v>
      </c>
      <c r="L41" s="65">
        <f t="shared" si="0"/>
        <v>1063500</v>
      </c>
      <c r="M41" s="82" t="s">
        <v>18</v>
      </c>
      <c r="N41" s="83" t="s">
        <v>846</v>
      </c>
      <c r="O41" s="65"/>
      <c r="P41" s="7"/>
      <c r="U41" s="5" t="s">
        <v>56</v>
      </c>
    </row>
    <row r="42" spans="2:21" x14ac:dyDescent="0.25">
      <c r="B42" s="82" t="s">
        <v>225</v>
      </c>
      <c r="C42" s="46" t="s">
        <v>514</v>
      </c>
      <c r="D42" s="48" t="s">
        <v>571</v>
      </c>
      <c r="E42" s="7">
        <v>3</v>
      </c>
      <c r="F42" s="7">
        <v>3</v>
      </c>
      <c r="G42" s="7">
        <v>3</v>
      </c>
      <c r="H42" s="7">
        <v>3</v>
      </c>
      <c r="I42" s="76">
        <v>60</v>
      </c>
      <c r="J42" s="50">
        <v>1900</v>
      </c>
      <c r="K42" s="65">
        <f t="shared" si="1"/>
        <v>114000</v>
      </c>
      <c r="L42" s="65">
        <f t="shared" si="0"/>
        <v>945750</v>
      </c>
      <c r="M42" s="82" t="s">
        <v>18</v>
      </c>
      <c r="N42" s="83" t="s">
        <v>846</v>
      </c>
      <c r="O42" s="65"/>
      <c r="P42" s="7"/>
      <c r="U42" s="5" t="s">
        <v>57</v>
      </c>
    </row>
    <row r="43" spans="2:21" x14ac:dyDescent="0.25">
      <c r="B43" s="82" t="s">
        <v>231</v>
      </c>
      <c r="C43" s="46" t="s">
        <v>515</v>
      </c>
      <c r="D43" s="48" t="s">
        <v>577</v>
      </c>
      <c r="E43" s="7">
        <v>3</v>
      </c>
      <c r="F43" s="7">
        <v>3</v>
      </c>
      <c r="G43" s="7">
        <v>3</v>
      </c>
      <c r="H43" s="7">
        <v>3</v>
      </c>
      <c r="I43" s="76">
        <v>1800</v>
      </c>
      <c r="J43" s="50">
        <v>110</v>
      </c>
      <c r="K43" s="65">
        <f t="shared" si="1"/>
        <v>198000</v>
      </c>
      <c r="L43" s="65">
        <f t="shared" si="0"/>
        <v>1093350</v>
      </c>
      <c r="M43" s="82" t="s">
        <v>18</v>
      </c>
      <c r="N43" s="83" t="s">
        <v>846</v>
      </c>
      <c r="O43" s="65"/>
      <c r="P43" s="7"/>
      <c r="U43" s="5" t="s">
        <v>58</v>
      </c>
    </row>
    <row r="44" spans="2:21" x14ac:dyDescent="0.25">
      <c r="B44" s="82" t="s">
        <v>225</v>
      </c>
      <c r="C44" s="46" t="s">
        <v>516</v>
      </c>
      <c r="D44" s="48" t="s">
        <v>577</v>
      </c>
      <c r="E44" s="7">
        <v>3</v>
      </c>
      <c r="F44" s="7">
        <v>3</v>
      </c>
      <c r="G44" s="7">
        <v>3</v>
      </c>
      <c r="H44" s="7">
        <v>3</v>
      </c>
      <c r="I44" s="76">
        <v>600</v>
      </c>
      <c r="J44" s="50">
        <v>90</v>
      </c>
      <c r="K44" s="65">
        <f t="shared" si="1"/>
        <v>54000</v>
      </c>
      <c r="L44" s="65">
        <f t="shared" si="0"/>
        <v>947550</v>
      </c>
      <c r="M44" s="82" t="s">
        <v>18</v>
      </c>
      <c r="N44" s="83" t="s">
        <v>846</v>
      </c>
      <c r="O44" s="65"/>
      <c r="P44" s="7"/>
      <c r="U44" s="5" t="s">
        <v>59</v>
      </c>
    </row>
    <row r="45" spans="2:21" x14ac:dyDescent="0.25">
      <c r="B45" s="82" t="s">
        <v>234</v>
      </c>
      <c r="C45" s="46" t="s">
        <v>517</v>
      </c>
      <c r="D45" s="48" t="s">
        <v>587</v>
      </c>
      <c r="E45" s="7">
        <v>3</v>
      </c>
      <c r="F45" s="7">
        <v>3</v>
      </c>
      <c r="G45" s="7">
        <v>3</v>
      </c>
      <c r="H45" s="7">
        <v>3</v>
      </c>
      <c r="I45" s="76">
        <v>900</v>
      </c>
      <c r="J45" s="50">
        <v>185</v>
      </c>
      <c r="K45" s="65">
        <f t="shared" si="1"/>
        <v>166500</v>
      </c>
      <c r="L45" s="65">
        <f t="shared" si="0"/>
        <v>1133550</v>
      </c>
      <c r="M45" s="82" t="s">
        <v>18</v>
      </c>
      <c r="N45" s="83" t="s">
        <v>846</v>
      </c>
      <c r="O45" s="65"/>
      <c r="P45" s="7"/>
      <c r="U45" s="5" t="s">
        <v>60</v>
      </c>
    </row>
    <row r="46" spans="2:21" x14ac:dyDescent="0.25">
      <c r="B46" s="82" t="s">
        <v>236</v>
      </c>
      <c r="C46" s="46" t="s">
        <v>518</v>
      </c>
      <c r="D46" s="48" t="s">
        <v>577</v>
      </c>
      <c r="E46" s="7">
        <v>3</v>
      </c>
      <c r="F46" s="7">
        <v>3</v>
      </c>
      <c r="G46" s="7">
        <v>3</v>
      </c>
      <c r="H46" s="7">
        <v>3</v>
      </c>
      <c r="I46" s="76">
        <v>15000</v>
      </c>
      <c r="J46" s="50">
        <v>27.55</v>
      </c>
      <c r="K46" s="65">
        <f t="shared" si="1"/>
        <v>413250</v>
      </c>
      <c r="L46" s="65">
        <f t="shared" si="0"/>
        <v>971610</v>
      </c>
      <c r="M46" s="82" t="s">
        <v>18</v>
      </c>
      <c r="N46" s="83" t="s">
        <v>846</v>
      </c>
      <c r="O46" s="65"/>
      <c r="P46" s="7"/>
      <c r="U46" s="5" t="s">
        <v>61</v>
      </c>
    </row>
    <row r="47" spans="2:21" x14ac:dyDescent="0.25">
      <c r="B47" s="82" t="s">
        <v>236</v>
      </c>
      <c r="C47" s="46" t="s">
        <v>519</v>
      </c>
      <c r="D47" s="48" t="s">
        <v>588</v>
      </c>
      <c r="E47" s="7">
        <v>3</v>
      </c>
      <c r="F47" s="7">
        <v>3</v>
      </c>
      <c r="G47" s="7">
        <v>3</v>
      </c>
      <c r="H47" s="7">
        <v>3</v>
      </c>
      <c r="I47" s="76">
        <v>240</v>
      </c>
      <c r="J47" s="50">
        <v>1090</v>
      </c>
      <c r="K47" s="65">
        <f t="shared" si="1"/>
        <v>261600</v>
      </c>
      <c r="L47" s="65">
        <f t="shared" si="0"/>
        <v>585960</v>
      </c>
      <c r="M47" s="82" t="s">
        <v>18</v>
      </c>
      <c r="N47" s="83" t="s">
        <v>846</v>
      </c>
      <c r="O47" s="65"/>
      <c r="P47" s="7"/>
      <c r="U47" s="5" t="s">
        <v>62</v>
      </c>
    </row>
    <row r="48" spans="2:21" x14ac:dyDescent="0.25">
      <c r="B48" s="82" t="s">
        <v>236</v>
      </c>
      <c r="C48" s="47" t="s">
        <v>520</v>
      </c>
      <c r="D48" s="48" t="s">
        <v>577</v>
      </c>
      <c r="E48" s="7">
        <v>3</v>
      </c>
      <c r="F48" s="7">
        <v>3</v>
      </c>
      <c r="G48" s="7">
        <v>3</v>
      </c>
      <c r="H48" s="7">
        <v>3</v>
      </c>
      <c r="I48" s="76">
        <v>600</v>
      </c>
      <c r="J48" s="50">
        <v>87</v>
      </c>
      <c r="K48" s="65">
        <f t="shared" si="1"/>
        <v>52200</v>
      </c>
      <c r="L48" s="65">
        <f t="shared" si="0"/>
        <v>1200360</v>
      </c>
      <c r="M48" s="82" t="s">
        <v>18</v>
      </c>
      <c r="N48" s="83" t="s">
        <v>846</v>
      </c>
      <c r="O48" s="65"/>
      <c r="P48" s="7"/>
      <c r="U48" s="5" t="s">
        <v>63</v>
      </c>
    </row>
    <row r="49" spans="2:21" x14ac:dyDescent="0.25">
      <c r="B49" s="82" t="s">
        <v>236</v>
      </c>
      <c r="C49" s="47" t="s">
        <v>521</v>
      </c>
      <c r="D49" s="48" t="s">
        <v>577</v>
      </c>
      <c r="E49" s="7">
        <v>3</v>
      </c>
      <c r="F49" s="7">
        <v>3</v>
      </c>
      <c r="G49" s="7">
        <v>3</v>
      </c>
      <c r="H49" s="7">
        <v>3</v>
      </c>
      <c r="I49" s="76">
        <v>6000</v>
      </c>
      <c r="J49" s="50">
        <v>40</v>
      </c>
      <c r="K49" s="65">
        <f t="shared" si="1"/>
        <v>240000</v>
      </c>
      <c r="L49" s="65">
        <f t="shared" si="0"/>
        <v>1526160</v>
      </c>
      <c r="M49" s="82" t="s">
        <v>18</v>
      </c>
      <c r="N49" s="83" t="s">
        <v>846</v>
      </c>
      <c r="O49" s="65"/>
      <c r="P49" s="7"/>
      <c r="U49" s="5" t="s">
        <v>64</v>
      </c>
    </row>
    <row r="50" spans="2:21" x14ac:dyDescent="0.25">
      <c r="B50" s="82" t="s">
        <v>236</v>
      </c>
      <c r="C50" s="47" t="s">
        <v>522</v>
      </c>
      <c r="D50" s="48" t="s">
        <v>570</v>
      </c>
      <c r="E50" s="7">
        <v>3</v>
      </c>
      <c r="F50" s="7">
        <v>3</v>
      </c>
      <c r="G50" s="7">
        <v>3</v>
      </c>
      <c r="H50" s="7">
        <v>3</v>
      </c>
      <c r="I50" s="76">
        <v>120</v>
      </c>
      <c r="J50" s="50">
        <v>38</v>
      </c>
      <c r="K50" s="65">
        <f t="shared" si="1"/>
        <v>4560</v>
      </c>
      <c r="L50" s="65">
        <f t="shared" si="0"/>
        <v>1398660</v>
      </c>
      <c r="M50" s="82" t="s">
        <v>18</v>
      </c>
      <c r="N50" s="83" t="s">
        <v>846</v>
      </c>
      <c r="O50" s="65"/>
      <c r="P50" s="7"/>
      <c r="U50" s="5" t="s">
        <v>65</v>
      </c>
    </row>
    <row r="51" spans="2:21" x14ac:dyDescent="0.25">
      <c r="B51" s="82" t="s">
        <v>236</v>
      </c>
      <c r="C51" s="47" t="s">
        <v>523</v>
      </c>
      <c r="D51" s="48" t="s">
        <v>589</v>
      </c>
      <c r="E51" s="7">
        <v>3</v>
      </c>
      <c r="F51" s="7">
        <v>3</v>
      </c>
      <c r="G51" s="7">
        <v>3</v>
      </c>
      <c r="H51" s="7">
        <v>3</v>
      </c>
      <c r="I51" s="76">
        <v>240</v>
      </c>
      <c r="J51" s="50">
        <v>115</v>
      </c>
      <c r="K51" s="65">
        <f t="shared" si="1"/>
        <v>27600</v>
      </c>
      <c r="L51" s="65">
        <f t="shared" si="0"/>
        <v>1631100</v>
      </c>
      <c r="M51" s="82" t="s">
        <v>18</v>
      </c>
      <c r="N51" s="83" t="s">
        <v>846</v>
      </c>
      <c r="O51" s="65"/>
      <c r="P51" s="7"/>
      <c r="U51" s="5" t="s">
        <v>66</v>
      </c>
    </row>
    <row r="52" spans="2:21" x14ac:dyDescent="0.25">
      <c r="B52" s="82" t="s">
        <v>236</v>
      </c>
      <c r="C52" s="47" t="s">
        <v>524</v>
      </c>
      <c r="D52" s="48" t="s">
        <v>590</v>
      </c>
      <c r="E52" s="7">
        <v>3</v>
      </c>
      <c r="F52" s="7">
        <v>3</v>
      </c>
      <c r="G52" s="7">
        <v>3</v>
      </c>
      <c r="H52" s="7">
        <v>3</v>
      </c>
      <c r="I52" s="76">
        <v>48000</v>
      </c>
      <c r="J52" s="50">
        <v>18.25</v>
      </c>
      <c r="K52" s="65">
        <f t="shared" si="1"/>
        <v>876000</v>
      </c>
      <c r="L52" s="65">
        <f t="shared" si="0"/>
        <v>1771500</v>
      </c>
      <c r="M52" s="82" t="s">
        <v>18</v>
      </c>
      <c r="N52" s="83" t="s">
        <v>846</v>
      </c>
      <c r="O52" s="65"/>
      <c r="P52" s="7"/>
      <c r="U52" s="5" t="s">
        <v>67</v>
      </c>
    </row>
    <row r="53" spans="2:21" x14ac:dyDescent="0.25">
      <c r="B53" s="82" t="s">
        <v>236</v>
      </c>
      <c r="C53" s="47" t="s">
        <v>525</v>
      </c>
      <c r="D53" s="48" t="s">
        <v>591</v>
      </c>
      <c r="E53" s="7">
        <v>3</v>
      </c>
      <c r="F53" s="7">
        <v>3</v>
      </c>
      <c r="G53" s="7">
        <v>3</v>
      </c>
      <c r="H53" s="7">
        <v>3</v>
      </c>
      <c r="I53" s="76">
        <v>72000</v>
      </c>
      <c r="J53" s="50">
        <v>5.25</v>
      </c>
      <c r="K53" s="65">
        <f t="shared" si="1"/>
        <v>378000</v>
      </c>
      <c r="L53" s="65">
        <f t="shared" si="0"/>
        <v>948000</v>
      </c>
      <c r="M53" s="82" t="s">
        <v>18</v>
      </c>
      <c r="N53" s="83" t="s">
        <v>846</v>
      </c>
      <c r="O53" s="65"/>
      <c r="P53" s="7"/>
      <c r="U53" s="5" t="s">
        <v>68</v>
      </c>
    </row>
    <row r="54" spans="2:21" x14ac:dyDescent="0.25">
      <c r="B54" s="82" t="s">
        <v>236</v>
      </c>
      <c r="C54" s="47" t="s">
        <v>526</v>
      </c>
      <c r="D54" s="48" t="s">
        <v>382</v>
      </c>
      <c r="E54" s="7">
        <v>3</v>
      </c>
      <c r="F54" s="7">
        <v>3</v>
      </c>
      <c r="G54" s="7">
        <v>3</v>
      </c>
      <c r="H54" s="7">
        <v>3</v>
      </c>
      <c r="I54" s="76">
        <v>7500</v>
      </c>
      <c r="J54" s="50">
        <v>15</v>
      </c>
      <c r="K54" s="65">
        <f t="shared" si="1"/>
        <v>112500</v>
      </c>
      <c r="L54" s="65">
        <f t="shared" si="0"/>
        <v>592050</v>
      </c>
      <c r="M54" s="82" t="s">
        <v>18</v>
      </c>
      <c r="N54" s="83" t="s">
        <v>846</v>
      </c>
      <c r="O54" s="65"/>
      <c r="P54" s="7"/>
      <c r="U54" s="5" t="s">
        <v>69</v>
      </c>
    </row>
    <row r="55" spans="2:21" x14ac:dyDescent="0.25">
      <c r="B55" s="82" t="s">
        <v>236</v>
      </c>
      <c r="C55" s="47" t="s">
        <v>527</v>
      </c>
      <c r="D55" s="48" t="s">
        <v>570</v>
      </c>
      <c r="E55" s="7">
        <v>3</v>
      </c>
      <c r="F55" s="7">
        <v>3</v>
      </c>
      <c r="G55" s="7">
        <v>3</v>
      </c>
      <c r="H55" s="7">
        <v>3</v>
      </c>
      <c r="I55" s="76">
        <v>60</v>
      </c>
      <c r="J55" s="50">
        <v>3950</v>
      </c>
      <c r="K55" s="65">
        <f t="shared" si="1"/>
        <v>237000</v>
      </c>
      <c r="L55" s="65">
        <f t="shared" si="0"/>
        <v>551550</v>
      </c>
      <c r="M55" s="82" t="s">
        <v>18</v>
      </c>
      <c r="N55" s="83" t="s">
        <v>846</v>
      </c>
      <c r="O55" s="65"/>
      <c r="P55" s="7"/>
      <c r="U55" s="5" t="s">
        <v>70</v>
      </c>
    </row>
    <row r="56" spans="2:21" x14ac:dyDescent="0.25">
      <c r="B56" s="82" t="s">
        <v>236</v>
      </c>
      <c r="C56" s="47" t="s">
        <v>528</v>
      </c>
      <c r="D56" s="48" t="s">
        <v>574</v>
      </c>
      <c r="E56" s="7">
        <v>3</v>
      </c>
      <c r="F56" s="7">
        <v>3</v>
      </c>
      <c r="G56" s="7">
        <v>3</v>
      </c>
      <c r="H56" s="7">
        <v>3</v>
      </c>
      <c r="I56" s="76">
        <v>60</v>
      </c>
      <c r="J56" s="50">
        <v>2800</v>
      </c>
      <c r="K56" s="65">
        <f t="shared" si="1"/>
        <v>168000</v>
      </c>
      <c r="L56" s="65">
        <f t="shared" si="0"/>
        <v>335430</v>
      </c>
      <c r="M56" s="82" t="s">
        <v>18</v>
      </c>
      <c r="N56" s="83" t="s">
        <v>846</v>
      </c>
      <c r="O56" s="65"/>
      <c r="P56" s="7"/>
      <c r="U56" s="5" t="s">
        <v>71</v>
      </c>
    </row>
    <row r="57" spans="2:21" x14ac:dyDescent="0.25">
      <c r="B57" s="82" t="s">
        <v>231</v>
      </c>
      <c r="C57" s="47" t="s">
        <v>529</v>
      </c>
      <c r="D57" s="48" t="s">
        <v>592</v>
      </c>
      <c r="E57" s="7">
        <v>3</v>
      </c>
      <c r="F57" s="7">
        <v>3</v>
      </c>
      <c r="G57" s="7">
        <v>3</v>
      </c>
      <c r="H57" s="7">
        <v>3</v>
      </c>
      <c r="I57" s="76">
        <v>300</v>
      </c>
      <c r="J57" s="50">
        <v>175</v>
      </c>
      <c r="K57" s="65">
        <f t="shared" si="1"/>
        <v>52500</v>
      </c>
      <c r="L57" s="65">
        <f t="shared" si="0"/>
        <v>183030</v>
      </c>
      <c r="M57" s="82" t="s">
        <v>18</v>
      </c>
      <c r="N57" s="83" t="s">
        <v>846</v>
      </c>
      <c r="O57" s="65"/>
      <c r="P57" s="7"/>
      <c r="U57" s="5" t="s">
        <v>72</v>
      </c>
    </row>
    <row r="58" spans="2:21" x14ac:dyDescent="0.25">
      <c r="B58" s="82" t="s">
        <v>231</v>
      </c>
      <c r="C58" s="47" t="s">
        <v>530</v>
      </c>
      <c r="D58" s="48" t="s">
        <v>592</v>
      </c>
      <c r="E58" s="7">
        <v>3</v>
      </c>
      <c r="F58" s="7">
        <v>3</v>
      </c>
      <c r="G58" s="7">
        <v>3</v>
      </c>
      <c r="H58" s="7">
        <v>3</v>
      </c>
      <c r="I58" s="76">
        <v>300</v>
      </c>
      <c r="J58" s="50">
        <v>73.5</v>
      </c>
      <c r="K58" s="65">
        <f t="shared" si="1"/>
        <v>22050</v>
      </c>
      <c r="L58" s="65">
        <f t="shared" si="0"/>
        <v>304530</v>
      </c>
      <c r="M58" s="82" t="s">
        <v>18</v>
      </c>
      <c r="N58" s="83" t="s">
        <v>846</v>
      </c>
      <c r="O58" s="65"/>
      <c r="P58" s="7"/>
      <c r="U58" s="5" t="s">
        <v>73</v>
      </c>
    </row>
    <row r="59" spans="2:21" x14ac:dyDescent="0.25">
      <c r="B59" s="82" t="s">
        <v>236</v>
      </c>
      <c r="C59" s="47" t="s">
        <v>531</v>
      </c>
      <c r="D59" s="48" t="s">
        <v>593</v>
      </c>
      <c r="E59" s="7">
        <v>3</v>
      </c>
      <c r="F59" s="7">
        <v>3</v>
      </c>
      <c r="G59" s="7">
        <v>3</v>
      </c>
      <c r="H59" s="7">
        <v>3</v>
      </c>
      <c r="I59" s="76">
        <v>60</v>
      </c>
      <c r="J59" s="50">
        <v>1200</v>
      </c>
      <c r="K59" s="65">
        <f t="shared" si="1"/>
        <v>72000</v>
      </c>
      <c r="L59" s="65">
        <f t="shared" si="0"/>
        <v>432480</v>
      </c>
      <c r="M59" s="82" t="s">
        <v>18</v>
      </c>
      <c r="N59" s="83" t="s">
        <v>846</v>
      </c>
      <c r="O59" s="65"/>
      <c r="P59" s="7"/>
      <c r="U59" s="5" t="s">
        <v>74</v>
      </c>
    </row>
    <row r="60" spans="2:21" x14ac:dyDescent="0.25">
      <c r="B60" s="82" t="s">
        <v>236</v>
      </c>
      <c r="C60" s="47" t="s">
        <v>532</v>
      </c>
      <c r="D60" s="48" t="s">
        <v>589</v>
      </c>
      <c r="E60" s="7">
        <v>3</v>
      </c>
      <c r="F60" s="7">
        <v>3</v>
      </c>
      <c r="G60" s="7">
        <v>3</v>
      </c>
      <c r="H60" s="7">
        <v>3</v>
      </c>
      <c r="I60" s="76">
        <v>240</v>
      </c>
      <c r="J60" s="50">
        <v>87</v>
      </c>
      <c r="K60" s="65">
        <f t="shared" si="1"/>
        <v>20880</v>
      </c>
      <c r="L60" s="65">
        <f t="shared" si="0"/>
        <v>498480</v>
      </c>
      <c r="M60" s="82" t="s">
        <v>18</v>
      </c>
      <c r="N60" s="83" t="s">
        <v>846</v>
      </c>
      <c r="O60" s="65"/>
      <c r="P60" s="7"/>
      <c r="U60" s="5" t="s">
        <v>75</v>
      </c>
    </row>
    <row r="61" spans="2:21" x14ac:dyDescent="0.25">
      <c r="B61" s="82" t="s">
        <v>236</v>
      </c>
      <c r="C61" s="47" t="s">
        <v>533</v>
      </c>
      <c r="D61" s="48" t="s">
        <v>589</v>
      </c>
      <c r="E61" s="7">
        <v>3</v>
      </c>
      <c r="F61" s="7">
        <v>3</v>
      </c>
      <c r="G61" s="7">
        <v>3</v>
      </c>
      <c r="H61" s="7">
        <v>3</v>
      </c>
      <c r="I61" s="77">
        <v>240</v>
      </c>
      <c r="J61" s="50">
        <v>65</v>
      </c>
      <c r="K61" s="65">
        <f t="shared" si="1"/>
        <v>15600</v>
      </c>
      <c r="L61" s="65">
        <f t="shared" si="0"/>
        <v>500400</v>
      </c>
      <c r="M61" s="82" t="s">
        <v>18</v>
      </c>
      <c r="N61" s="83" t="s">
        <v>846</v>
      </c>
      <c r="O61" s="65"/>
      <c r="P61" s="7"/>
      <c r="U61" s="5" t="s">
        <v>76</v>
      </c>
    </row>
    <row r="62" spans="2:21" x14ac:dyDescent="0.25">
      <c r="B62" s="82" t="s">
        <v>236</v>
      </c>
      <c r="C62" s="47" t="s">
        <v>534</v>
      </c>
      <c r="D62" s="48" t="s">
        <v>578</v>
      </c>
      <c r="E62" s="7">
        <v>3</v>
      </c>
      <c r="F62" s="7">
        <v>3</v>
      </c>
      <c r="G62" s="7">
        <v>3</v>
      </c>
      <c r="H62" s="7">
        <v>3</v>
      </c>
      <c r="I62" s="77">
        <v>60</v>
      </c>
      <c r="J62" s="50">
        <v>2900</v>
      </c>
      <c r="K62" s="65">
        <f t="shared" si="1"/>
        <v>174000</v>
      </c>
      <c r="L62" s="65">
        <f t="shared" si="0"/>
        <v>545550</v>
      </c>
      <c r="M62" s="82" t="s">
        <v>18</v>
      </c>
      <c r="N62" s="83" t="s">
        <v>846</v>
      </c>
      <c r="O62" s="65"/>
      <c r="P62" s="7"/>
      <c r="U62" s="5" t="s">
        <v>77</v>
      </c>
    </row>
    <row r="63" spans="2:21" x14ac:dyDescent="0.25">
      <c r="B63" s="82" t="s">
        <v>236</v>
      </c>
      <c r="C63" s="47" t="s">
        <v>535</v>
      </c>
      <c r="D63" s="48" t="s">
        <v>578</v>
      </c>
      <c r="E63" s="7">
        <v>3</v>
      </c>
      <c r="F63" s="7">
        <v>3</v>
      </c>
      <c r="G63" s="7">
        <v>3</v>
      </c>
      <c r="H63" s="7">
        <v>3</v>
      </c>
      <c r="I63" s="77">
        <v>60</v>
      </c>
      <c r="J63" s="50">
        <v>2500</v>
      </c>
      <c r="K63" s="65">
        <f t="shared" si="1"/>
        <v>150000</v>
      </c>
      <c r="L63" s="65">
        <f t="shared" si="0"/>
        <v>761550</v>
      </c>
      <c r="M63" s="82" t="s">
        <v>18</v>
      </c>
      <c r="N63" s="83" t="s">
        <v>846</v>
      </c>
      <c r="O63" s="65"/>
      <c r="P63" s="7"/>
      <c r="U63" s="5" t="s">
        <v>78</v>
      </c>
    </row>
    <row r="64" spans="2:21" x14ac:dyDescent="0.25">
      <c r="B64" s="82" t="s">
        <v>236</v>
      </c>
      <c r="C64" s="47" t="s">
        <v>536</v>
      </c>
      <c r="D64" s="48" t="s">
        <v>574</v>
      </c>
      <c r="E64" s="7">
        <v>3</v>
      </c>
      <c r="F64" s="7">
        <v>3</v>
      </c>
      <c r="G64" s="7">
        <v>3</v>
      </c>
      <c r="H64" s="7">
        <v>3</v>
      </c>
      <c r="I64" s="77">
        <v>60</v>
      </c>
      <c r="J64" s="50">
        <v>2300</v>
      </c>
      <c r="K64" s="65">
        <f t="shared" si="1"/>
        <v>138000</v>
      </c>
      <c r="L64" s="65">
        <f t="shared" si="0"/>
        <v>611550</v>
      </c>
      <c r="M64" s="82" t="s">
        <v>18</v>
      </c>
      <c r="N64" s="83" t="s">
        <v>846</v>
      </c>
      <c r="O64" s="65"/>
      <c r="P64" s="7"/>
      <c r="U64" s="5" t="s">
        <v>79</v>
      </c>
    </row>
    <row r="65" spans="2:21" x14ac:dyDescent="0.25">
      <c r="B65" s="82" t="s">
        <v>236</v>
      </c>
      <c r="C65" s="47" t="s">
        <v>537</v>
      </c>
      <c r="D65" s="48" t="s">
        <v>594</v>
      </c>
      <c r="E65" s="7">
        <v>3</v>
      </c>
      <c r="F65" s="7">
        <v>3</v>
      </c>
      <c r="G65" s="7">
        <v>3</v>
      </c>
      <c r="H65" s="7">
        <v>3</v>
      </c>
      <c r="I65" s="77">
        <v>12</v>
      </c>
      <c r="J65" s="50">
        <v>1900</v>
      </c>
      <c r="K65" s="65">
        <f t="shared" si="1"/>
        <v>22800</v>
      </c>
      <c r="L65" s="65">
        <f t="shared" si="0"/>
        <v>737550</v>
      </c>
      <c r="M65" s="82" t="s">
        <v>18</v>
      </c>
      <c r="N65" s="83" t="s">
        <v>846</v>
      </c>
      <c r="O65" s="65"/>
      <c r="P65" s="7"/>
      <c r="U65" s="5" t="s">
        <v>80</v>
      </c>
    </row>
    <row r="66" spans="2:21" x14ac:dyDescent="0.25">
      <c r="B66" s="82" t="s">
        <v>236</v>
      </c>
      <c r="C66" s="47" t="s">
        <v>538</v>
      </c>
      <c r="D66" s="48" t="s">
        <v>595</v>
      </c>
      <c r="E66" s="7">
        <v>3</v>
      </c>
      <c r="F66" s="7">
        <v>3</v>
      </c>
      <c r="G66" s="7">
        <v>3</v>
      </c>
      <c r="H66" s="7">
        <v>3</v>
      </c>
      <c r="I66" s="77">
        <v>4500</v>
      </c>
      <c r="J66" s="50">
        <v>13.5</v>
      </c>
      <c r="K66" s="65">
        <f t="shared" si="1"/>
        <v>60750</v>
      </c>
      <c r="L66" s="65">
        <f t="shared" si="0"/>
        <v>1110750</v>
      </c>
      <c r="M66" s="82" t="s">
        <v>18</v>
      </c>
      <c r="N66" s="83" t="s">
        <v>846</v>
      </c>
      <c r="O66" s="65"/>
      <c r="P66" s="7"/>
      <c r="U66" s="5" t="s">
        <v>81</v>
      </c>
    </row>
    <row r="67" spans="2:21" x14ac:dyDescent="0.25">
      <c r="B67" s="82" t="s">
        <v>85</v>
      </c>
      <c r="C67" s="47" t="s">
        <v>539</v>
      </c>
      <c r="D67" s="48" t="s">
        <v>578</v>
      </c>
      <c r="E67" s="7">
        <v>3</v>
      </c>
      <c r="F67" s="7">
        <v>3</v>
      </c>
      <c r="G67" s="7">
        <v>3</v>
      </c>
      <c r="H67" s="7">
        <v>3</v>
      </c>
      <c r="I67" s="77">
        <v>120</v>
      </c>
      <c r="J67" s="50">
        <v>3250</v>
      </c>
      <c r="K67" s="65">
        <f t="shared" si="1"/>
        <v>390000</v>
      </c>
      <c r="L67" s="65">
        <f t="shared" si="0"/>
        <v>1050000</v>
      </c>
      <c r="M67" s="82" t="s">
        <v>18</v>
      </c>
      <c r="N67" s="83" t="s">
        <v>846</v>
      </c>
      <c r="O67" s="65"/>
      <c r="P67" s="7"/>
      <c r="U67" s="5" t="s">
        <v>82</v>
      </c>
    </row>
    <row r="68" spans="2:21" x14ac:dyDescent="0.25">
      <c r="B68" s="82" t="s">
        <v>85</v>
      </c>
      <c r="C68" s="47" t="s">
        <v>540</v>
      </c>
      <c r="D68" s="48" t="s">
        <v>585</v>
      </c>
      <c r="E68" s="7">
        <v>3</v>
      </c>
      <c r="F68" s="7">
        <v>3</v>
      </c>
      <c r="G68" s="7">
        <v>3</v>
      </c>
      <c r="H68" s="7">
        <v>3</v>
      </c>
      <c r="I68" s="77">
        <v>240</v>
      </c>
      <c r="J68" s="50"/>
      <c r="K68" s="65">
        <f t="shared" si="1"/>
        <v>0</v>
      </c>
      <c r="L68" s="65">
        <f t="shared" si="0"/>
        <v>1076304</v>
      </c>
      <c r="M68" s="82" t="s">
        <v>18</v>
      </c>
      <c r="N68" s="83" t="s">
        <v>846</v>
      </c>
      <c r="O68" s="65"/>
      <c r="P68" s="7"/>
      <c r="U68" s="5" t="s">
        <v>83</v>
      </c>
    </row>
    <row r="69" spans="2:21" x14ac:dyDescent="0.25">
      <c r="B69" s="82" t="s">
        <v>85</v>
      </c>
      <c r="C69" s="47" t="s">
        <v>541</v>
      </c>
      <c r="D69" s="48" t="s">
        <v>587</v>
      </c>
      <c r="E69" s="7">
        <v>3</v>
      </c>
      <c r="F69" s="7">
        <v>3</v>
      </c>
      <c r="G69" s="7">
        <v>3</v>
      </c>
      <c r="H69" s="7">
        <v>3</v>
      </c>
      <c r="I69" s="77">
        <v>120</v>
      </c>
      <c r="J69" s="50">
        <v>2200</v>
      </c>
      <c r="K69" s="65">
        <f t="shared" si="1"/>
        <v>264000</v>
      </c>
      <c r="L69" s="65">
        <f t="shared" si="0"/>
        <v>1099236</v>
      </c>
      <c r="M69" s="82" t="s">
        <v>18</v>
      </c>
      <c r="N69" s="83" t="s">
        <v>846</v>
      </c>
      <c r="O69" s="65"/>
      <c r="P69" s="7"/>
      <c r="U69" s="5" t="s">
        <v>84</v>
      </c>
    </row>
    <row r="70" spans="2:21" x14ac:dyDescent="0.25">
      <c r="B70" s="82" t="s">
        <v>85</v>
      </c>
      <c r="C70" s="47" t="s">
        <v>542</v>
      </c>
      <c r="D70" s="48" t="s">
        <v>578</v>
      </c>
      <c r="E70" s="7">
        <v>3</v>
      </c>
      <c r="F70" s="7">
        <v>3</v>
      </c>
      <c r="G70" s="7">
        <v>3</v>
      </c>
      <c r="H70" s="7">
        <v>3</v>
      </c>
      <c r="I70" s="77">
        <v>360</v>
      </c>
      <c r="J70" s="50">
        <v>1100</v>
      </c>
      <c r="K70" s="65">
        <f t="shared" si="1"/>
        <v>396000</v>
      </c>
      <c r="L70" s="65">
        <f t="shared" si="0"/>
        <v>907908</v>
      </c>
      <c r="M70" s="82" t="s">
        <v>18</v>
      </c>
      <c r="N70" s="83" t="s">
        <v>846</v>
      </c>
      <c r="O70" s="65"/>
      <c r="P70" s="7"/>
      <c r="U70" s="5" t="s">
        <v>85</v>
      </c>
    </row>
    <row r="71" spans="2:21" x14ac:dyDescent="0.25">
      <c r="B71" s="82" t="s">
        <v>85</v>
      </c>
      <c r="C71" s="47" t="s">
        <v>543</v>
      </c>
      <c r="D71" s="48" t="s">
        <v>585</v>
      </c>
      <c r="E71" s="7">
        <v>3</v>
      </c>
      <c r="F71" s="7">
        <v>3</v>
      </c>
      <c r="G71" s="7">
        <v>3</v>
      </c>
      <c r="H71" s="7">
        <v>3</v>
      </c>
      <c r="I71" s="77">
        <v>120</v>
      </c>
      <c r="J71" s="50"/>
      <c r="K71" s="65">
        <f t="shared" si="1"/>
        <v>0</v>
      </c>
      <c r="L71" s="65">
        <f t="shared" si="0"/>
        <v>558192</v>
      </c>
      <c r="M71" s="82" t="s">
        <v>18</v>
      </c>
      <c r="N71" s="83" t="s">
        <v>846</v>
      </c>
      <c r="O71" s="65"/>
      <c r="P71" s="7"/>
      <c r="U71" s="5" t="s">
        <v>86</v>
      </c>
    </row>
    <row r="72" spans="2:21" x14ac:dyDescent="0.25">
      <c r="B72" s="82" t="s">
        <v>85</v>
      </c>
      <c r="C72" s="47" t="s">
        <v>544</v>
      </c>
      <c r="D72" s="48" t="s">
        <v>578</v>
      </c>
      <c r="E72" s="7">
        <v>3</v>
      </c>
      <c r="F72" s="7">
        <v>3</v>
      </c>
      <c r="G72" s="7">
        <v>3</v>
      </c>
      <c r="H72" s="7">
        <v>3</v>
      </c>
      <c r="I72" s="77">
        <v>120</v>
      </c>
      <c r="J72" s="50">
        <v>3469.2</v>
      </c>
      <c r="K72" s="65">
        <f t="shared" si="1"/>
        <v>416304</v>
      </c>
      <c r="L72" s="65">
        <f t="shared" si="0"/>
        <v>2907192</v>
      </c>
      <c r="M72" s="82" t="s">
        <v>18</v>
      </c>
      <c r="N72" s="83" t="s">
        <v>846</v>
      </c>
      <c r="O72" s="65"/>
      <c r="P72" s="7"/>
      <c r="U72" s="5" t="s">
        <v>87</v>
      </c>
    </row>
    <row r="73" spans="2:21" x14ac:dyDescent="0.25">
      <c r="B73" s="82" t="s">
        <v>236</v>
      </c>
      <c r="C73" s="47" t="s">
        <v>545</v>
      </c>
      <c r="D73" s="46" t="s">
        <v>578</v>
      </c>
      <c r="E73" s="7">
        <v>3</v>
      </c>
      <c r="F73" s="7">
        <v>3</v>
      </c>
      <c r="G73" s="7">
        <v>3</v>
      </c>
      <c r="H73" s="7">
        <v>3</v>
      </c>
      <c r="I73" s="77">
        <v>12</v>
      </c>
      <c r="J73" s="50">
        <v>1911</v>
      </c>
      <c r="K73" s="65">
        <f t="shared" si="1"/>
        <v>22932</v>
      </c>
      <c r="L73" s="65">
        <f t="shared" si="0"/>
        <v>2490888</v>
      </c>
      <c r="M73" s="82" t="s">
        <v>18</v>
      </c>
      <c r="N73" s="83" t="s">
        <v>846</v>
      </c>
      <c r="O73" s="65"/>
      <c r="P73" s="7"/>
      <c r="U73" s="5" t="s">
        <v>88</v>
      </c>
    </row>
    <row r="74" spans="2:21" x14ac:dyDescent="0.25">
      <c r="B74" s="82" t="s">
        <v>233</v>
      </c>
      <c r="C74" s="47" t="s">
        <v>546</v>
      </c>
      <c r="D74" s="46" t="s">
        <v>585</v>
      </c>
      <c r="E74" s="7">
        <v>3</v>
      </c>
      <c r="F74" s="7">
        <v>3</v>
      </c>
      <c r="G74" s="7">
        <v>3</v>
      </c>
      <c r="H74" s="7">
        <v>3</v>
      </c>
      <c r="I74" s="77">
        <v>96</v>
      </c>
      <c r="J74" s="50">
        <v>757</v>
      </c>
      <c r="K74" s="65">
        <f t="shared" si="1"/>
        <v>72672</v>
      </c>
      <c r="L74" s="65">
        <f t="shared" si="0"/>
        <v>3685956</v>
      </c>
      <c r="M74" s="82" t="s">
        <v>18</v>
      </c>
      <c r="N74" s="83" t="s">
        <v>846</v>
      </c>
      <c r="O74" s="65"/>
      <c r="P74" s="7"/>
      <c r="U74" s="5" t="s">
        <v>89</v>
      </c>
    </row>
    <row r="75" spans="2:21" x14ac:dyDescent="0.25">
      <c r="B75" s="82" t="s">
        <v>233</v>
      </c>
      <c r="C75" s="47" t="s">
        <v>547</v>
      </c>
      <c r="D75" s="46" t="s">
        <v>580</v>
      </c>
      <c r="E75" s="7">
        <v>3</v>
      </c>
      <c r="F75" s="7">
        <v>3</v>
      </c>
      <c r="G75" s="7">
        <v>3</v>
      </c>
      <c r="H75" s="7">
        <v>3</v>
      </c>
      <c r="I75" s="77">
        <v>24</v>
      </c>
      <c r="J75" s="50">
        <v>1928.5</v>
      </c>
      <c r="K75" s="65">
        <f t="shared" si="1"/>
        <v>46284</v>
      </c>
      <c r="L75" s="65">
        <f t="shared" ref="L75:L106" si="2">SUM(K75:K79)</f>
        <v>3810084</v>
      </c>
      <c r="M75" s="82" t="s">
        <v>18</v>
      </c>
      <c r="N75" s="83" t="s">
        <v>846</v>
      </c>
      <c r="O75" s="65"/>
      <c r="P75" s="7"/>
      <c r="U75" s="5" t="s">
        <v>90</v>
      </c>
    </row>
    <row r="76" spans="2:21" x14ac:dyDescent="0.25">
      <c r="B76" s="82" t="s">
        <v>233</v>
      </c>
      <c r="C76" s="47" t="s">
        <v>548</v>
      </c>
      <c r="D76" s="46" t="s">
        <v>592</v>
      </c>
      <c r="E76" s="7">
        <v>3</v>
      </c>
      <c r="F76" s="7">
        <v>3</v>
      </c>
      <c r="G76" s="7">
        <v>3</v>
      </c>
      <c r="H76" s="7">
        <v>3</v>
      </c>
      <c r="I76" s="77">
        <v>1200</v>
      </c>
      <c r="J76" s="50">
        <v>1957.5</v>
      </c>
      <c r="K76" s="65">
        <f t="shared" ref="K76:K106" si="3">+I76*J76</f>
        <v>2349000</v>
      </c>
      <c r="L76" s="65">
        <f t="shared" si="2"/>
        <v>3795320</v>
      </c>
      <c r="M76" s="82" t="s">
        <v>18</v>
      </c>
      <c r="N76" s="83" t="s">
        <v>846</v>
      </c>
      <c r="O76" s="65"/>
      <c r="P76" s="7"/>
      <c r="U76" s="5" t="s">
        <v>91</v>
      </c>
    </row>
    <row r="77" spans="2:21" x14ac:dyDescent="0.25">
      <c r="B77" s="82" t="s">
        <v>85</v>
      </c>
      <c r="C77" s="47" t="s">
        <v>549</v>
      </c>
      <c r="D77" s="46" t="s">
        <v>585</v>
      </c>
      <c r="E77" s="7">
        <v>3</v>
      </c>
      <c r="F77" s="7">
        <v>3</v>
      </c>
      <c r="G77" s="7">
        <v>3</v>
      </c>
      <c r="H77" s="7">
        <v>3</v>
      </c>
      <c r="I77" s="77">
        <v>240</v>
      </c>
      <c r="J77" s="50"/>
      <c r="K77" s="65">
        <f t="shared" si="3"/>
        <v>0</v>
      </c>
      <c r="L77" s="65">
        <f t="shared" si="2"/>
        <v>1544720</v>
      </c>
      <c r="M77" s="82" t="s">
        <v>18</v>
      </c>
      <c r="N77" s="83" t="s">
        <v>846</v>
      </c>
      <c r="O77" s="65"/>
      <c r="P77" s="7"/>
      <c r="U77" s="5" t="s">
        <v>92</v>
      </c>
    </row>
    <row r="78" spans="2:21" x14ac:dyDescent="0.25">
      <c r="B78" s="82" t="s">
        <v>226</v>
      </c>
      <c r="C78" s="47" t="s">
        <v>550</v>
      </c>
      <c r="D78" s="46" t="s">
        <v>577</v>
      </c>
      <c r="E78" s="7">
        <v>3</v>
      </c>
      <c r="F78" s="7">
        <v>3</v>
      </c>
      <c r="G78" s="7">
        <v>3</v>
      </c>
      <c r="H78" s="7">
        <v>3</v>
      </c>
      <c r="I78" s="77">
        <v>8400</v>
      </c>
      <c r="J78" s="50">
        <v>145</v>
      </c>
      <c r="K78" s="65">
        <f t="shared" si="3"/>
        <v>1218000</v>
      </c>
      <c r="L78" s="65">
        <f t="shared" si="2"/>
        <v>1545800</v>
      </c>
      <c r="M78" s="82" t="s">
        <v>18</v>
      </c>
      <c r="N78" s="83" t="s">
        <v>846</v>
      </c>
      <c r="O78" s="65"/>
      <c r="P78" s="7"/>
      <c r="U78" s="5" t="s">
        <v>93</v>
      </c>
    </row>
    <row r="79" spans="2:21" x14ac:dyDescent="0.25">
      <c r="B79" s="82" t="s">
        <v>228</v>
      </c>
      <c r="C79" s="47" t="s">
        <v>551</v>
      </c>
      <c r="D79" s="46" t="s">
        <v>590</v>
      </c>
      <c r="E79" s="7">
        <v>3</v>
      </c>
      <c r="F79" s="7">
        <v>3</v>
      </c>
      <c r="G79" s="7">
        <v>3</v>
      </c>
      <c r="H79" s="7">
        <v>3</v>
      </c>
      <c r="I79" s="77">
        <v>960</v>
      </c>
      <c r="J79" s="50">
        <v>205</v>
      </c>
      <c r="K79" s="65">
        <f t="shared" si="3"/>
        <v>196800</v>
      </c>
      <c r="L79" s="65">
        <f t="shared" si="2"/>
        <v>561800</v>
      </c>
      <c r="M79" s="82" t="s">
        <v>18</v>
      </c>
      <c r="N79" s="83" t="s">
        <v>846</v>
      </c>
      <c r="O79" s="65"/>
      <c r="P79" s="7"/>
      <c r="U79" s="5" t="s">
        <v>94</v>
      </c>
    </row>
    <row r="80" spans="2:21" x14ac:dyDescent="0.25">
      <c r="B80" s="82" t="s">
        <v>227</v>
      </c>
      <c r="C80" s="47" t="s">
        <v>552</v>
      </c>
      <c r="D80" s="46" t="s">
        <v>578</v>
      </c>
      <c r="E80" s="7">
        <v>3</v>
      </c>
      <c r="F80" s="7">
        <v>3</v>
      </c>
      <c r="G80" s="7">
        <v>3</v>
      </c>
      <c r="H80" s="7">
        <v>3</v>
      </c>
      <c r="I80" s="77">
        <v>4</v>
      </c>
      <c r="J80" s="50">
        <v>7880</v>
      </c>
      <c r="K80" s="65">
        <f t="shared" si="3"/>
        <v>31520</v>
      </c>
      <c r="L80" s="65">
        <f t="shared" si="2"/>
        <v>413480</v>
      </c>
      <c r="M80" s="82" t="s">
        <v>18</v>
      </c>
      <c r="N80" s="83" t="s">
        <v>846</v>
      </c>
      <c r="O80" s="65"/>
      <c r="P80" s="7"/>
      <c r="U80" s="5" t="s">
        <v>95</v>
      </c>
    </row>
    <row r="81" spans="2:21" x14ac:dyDescent="0.25">
      <c r="B81" s="82" t="s">
        <v>226</v>
      </c>
      <c r="C81" s="47" t="s">
        <v>553</v>
      </c>
      <c r="D81" s="46" t="s">
        <v>590</v>
      </c>
      <c r="E81" s="7">
        <v>3</v>
      </c>
      <c r="F81" s="7">
        <v>3</v>
      </c>
      <c r="G81" s="7">
        <v>3</v>
      </c>
      <c r="H81" s="7">
        <v>3</v>
      </c>
      <c r="I81" s="77">
        <v>480</v>
      </c>
      <c r="J81" s="50">
        <v>205</v>
      </c>
      <c r="K81" s="65">
        <f t="shared" si="3"/>
        <v>98400</v>
      </c>
      <c r="L81" s="65">
        <f t="shared" si="2"/>
        <v>1641960</v>
      </c>
      <c r="M81" s="82" t="s">
        <v>18</v>
      </c>
      <c r="N81" s="83" t="s">
        <v>846</v>
      </c>
      <c r="O81" s="65"/>
      <c r="P81" s="7"/>
      <c r="U81" s="5" t="s">
        <v>96</v>
      </c>
    </row>
    <row r="82" spans="2:21" x14ac:dyDescent="0.25">
      <c r="B82" s="82" t="s">
        <v>226</v>
      </c>
      <c r="C82" s="47" t="s">
        <v>554</v>
      </c>
      <c r="D82" s="46" t="s">
        <v>570</v>
      </c>
      <c r="E82" s="7">
        <v>3</v>
      </c>
      <c r="F82" s="7">
        <v>3</v>
      </c>
      <c r="G82" s="7">
        <v>3</v>
      </c>
      <c r="H82" s="7">
        <v>3</v>
      </c>
      <c r="I82" s="77">
        <v>24</v>
      </c>
      <c r="J82" s="50">
        <v>45</v>
      </c>
      <c r="K82" s="65">
        <f t="shared" si="3"/>
        <v>1080</v>
      </c>
      <c r="L82" s="65">
        <f t="shared" si="2"/>
        <v>1583160</v>
      </c>
      <c r="M82" s="82" t="s">
        <v>18</v>
      </c>
      <c r="N82" s="83" t="s">
        <v>846</v>
      </c>
      <c r="O82" s="65"/>
      <c r="P82" s="7"/>
      <c r="U82" s="5" t="s">
        <v>97</v>
      </c>
    </row>
    <row r="83" spans="2:21" x14ac:dyDescent="0.25">
      <c r="B83" s="82" t="s">
        <v>226</v>
      </c>
      <c r="C83" s="47" t="s">
        <v>555</v>
      </c>
      <c r="D83" s="46" t="s">
        <v>590</v>
      </c>
      <c r="E83" s="7">
        <v>3</v>
      </c>
      <c r="F83" s="7">
        <v>3</v>
      </c>
      <c r="G83" s="7">
        <v>3</v>
      </c>
      <c r="H83" s="7">
        <v>3</v>
      </c>
      <c r="I83" s="77">
        <v>36000</v>
      </c>
      <c r="J83" s="50">
        <v>6.5</v>
      </c>
      <c r="K83" s="65">
        <f t="shared" si="3"/>
        <v>234000</v>
      </c>
      <c r="L83" s="65">
        <f t="shared" si="2"/>
        <v>3214080</v>
      </c>
      <c r="M83" s="82" t="s">
        <v>18</v>
      </c>
      <c r="N83" s="83" t="s">
        <v>846</v>
      </c>
      <c r="O83" s="65"/>
      <c r="P83" s="7"/>
      <c r="U83" s="5" t="s">
        <v>98</v>
      </c>
    </row>
    <row r="84" spans="2:21" x14ac:dyDescent="0.25">
      <c r="B84" s="82" t="s">
        <v>228</v>
      </c>
      <c r="C84" s="47" t="s">
        <v>556</v>
      </c>
      <c r="D84" s="46" t="s">
        <v>595</v>
      </c>
      <c r="E84" s="7">
        <v>3</v>
      </c>
      <c r="F84" s="7">
        <v>3</v>
      </c>
      <c r="G84" s="7">
        <v>3</v>
      </c>
      <c r="H84" s="7">
        <v>3</v>
      </c>
      <c r="I84" s="77">
        <v>240</v>
      </c>
      <c r="J84" s="50">
        <v>202</v>
      </c>
      <c r="K84" s="65">
        <f t="shared" si="3"/>
        <v>48480</v>
      </c>
      <c r="L84" s="65">
        <f t="shared" si="2"/>
        <v>3652080</v>
      </c>
      <c r="M84" s="82" t="s">
        <v>18</v>
      </c>
      <c r="N84" s="83" t="s">
        <v>846</v>
      </c>
      <c r="O84" s="65"/>
      <c r="P84" s="7"/>
      <c r="U84" s="5" t="s">
        <v>99</v>
      </c>
    </row>
    <row r="85" spans="2:21" x14ac:dyDescent="0.25">
      <c r="B85" s="82" t="s">
        <v>226</v>
      </c>
      <c r="C85" s="47" t="s">
        <v>557</v>
      </c>
      <c r="D85" s="46" t="s">
        <v>592</v>
      </c>
      <c r="E85" s="7">
        <v>3</v>
      </c>
      <c r="F85" s="7">
        <v>3</v>
      </c>
      <c r="G85" s="7">
        <v>3</v>
      </c>
      <c r="H85" s="7">
        <v>3</v>
      </c>
      <c r="I85" s="77">
        <v>8400</v>
      </c>
      <c r="J85" s="50">
        <v>150</v>
      </c>
      <c r="K85" s="65">
        <f t="shared" si="3"/>
        <v>1260000</v>
      </c>
      <c r="L85" s="65">
        <f t="shared" si="2"/>
        <v>3655920</v>
      </c>
      <c r="M85" s="82" t="s">
        <v>18</v>
      </c>
      <c r="N85" s="83" t="s">
        <v>846</v>
      </c>
      <c r="O85" s="65"/>
      <c r="P85" s="7"/>
      <c r="U85" s="5" t="s">
        <v>100</v>
      </c>
    </row>
    <row r="86" spans="2:21" x14ac:dyDescent="0.25">
      <c r="B86" s="82" t="s">
        <v>226</v>
      </c>
      <c r="C86" s="47" t="s">
        <v>558</v>
      </c>
      <c r="D86" s="46" t="s">
        <v>595</v>
      </c>
      <c r="E86" s="7">
        <v>3</v>
      </c>
      <c r="F86" s="7">
        <v>3</v>
      </c>
      <c r="G86" s="7">
        <v>3</v>
      </c>
      <c r="H86" s="7">
        <v>3</v>
      </c>
      <c r="I86" s="77">
        <v>144</v>
      </c>
      <c r="J86" s="50">
        <v>275</v>
      </c>
      <c r="K86" s="65">
        <f t="shared" si="3"/>
        <v>39600</v>
      </c>
      <c r="L86" s="65">
        <f t="shared" si="2"/>
        <v>2683920</v>
      </c>
      <c r="M86" s="82" t="s">
        <v>18</v>
      </c>
      <c r="N86" s="83" t="s">
        <v>846</v>
      </c>
      <c r="O86" s="65"/>
      <c r="P86" s="7"/>
      <c r="U86" s="5" t="s">
        <v>101</v>
      </c>
    </row>
    <row r="87" spans="2:21" x14ac:dyDescent="0.25">
      <c r="B87" s="82" t="s">
        <v>226</v>
      </c>
      <c r="C87" s="47" t="s">
        <v>559</v>
      </c>
      <c r="D87" s="46" t="s">
        <v>592</v>
      </c>
      <c r="E87" s="7">
        <v>3</v>
      </c>
      <c r="F87" s="7">
        <v>3</v>
      </c>
      <c r="G87" s="7">
        <v>3</v>
      </c>
      <c r="H87" s="7">
        <v>3</v>
      </c>
      <c r="I87" s="77">
        <v>24000</v>
      </c>
      <c r="J87" s="50">
        <v>68</v>
      </c>
      <c r="K87" s="65">
        <f t="shared" si="3"/>
        <v>1632000</v>
      </c>
      <c r="L87" s="65">
        <f t="shared" si="2"/>
        <v>3027120</v>
      </c>
      <c r="M87" s="82" t="s">
        <v>18</v>
      </c>
      <c r="N87" s="83" t="s">
        <v>846</v>
      </c>
      <c r="O87" s="65"/>
      <c r="P87" s="7"/>
      <c r="U87" s="5" t="s">
        <v>102</v>
      </c>
    </row>
    <row r="88" spans="2:21" x14ac:dyDescent="0.25">
      <c r="B88" s="82" t="s">
        <v>226</v>
      </c>
      <c r="C88" s="47" t="s">
        <v>560</v>
      </c>
      <c r="D88" s="46" t="s">
        <v>577</v>
      </c>
      <c r="E88" s="7">
        <v>3</v>
      </c>
      <c r="F88" s="7">
        <v>3</v>
      </c>
      <c r="G88" s="7">
        <v>3</v>
      </c>
      <c r="H88" s="7">
        <v>3</v>
      </c>
      <c r="I88" s="77">
        <v>4800</v>
      </c>
      <c r="J88" s="50">
        <v>140</v>
      </c>
      <c r="K88" s="65">
        <f t="shared" si="3"/>
        <v>672000</v>
      </c>
      <c r="L88" s="65">
        <f t="shared" si="2"/>
        <v>2055120</v>
      </c>
      <c r="M88" s="82" t="s">
        <v>18</v>
      </c>
      <c r="N88" s="83" t="s">
        <v>846</v>
      </c>
      <c r="O88" s="65"/>
      <c r="P88" s="7"/>
      <c r="U88" s="5" t="s">
        <v>103</v>
      </c>
    </row>
    <row r="89" spans="2:21" x14ac:dyDescent="0.25">
      <c r="B89" s="82" t="s">
        <v>226</v>
      </c>
      <c r="C89" s="47" t="s">
        <v>561</v>
      </c>
      <c r="D89" s="46" t="s">
        <v>595</v>
      </c>
      <c r="E89" s="7">
        <v>3</v>
      </c>
      <c r="F89" s="7">
        <v>3</v>
      </c>
      <c r="G89" s="7">
        <v>3</v>
      </c>
      <c r="H89" s="7">
        <v>3</v>
      </c>
      <c r="I89" s="77">
        <v>480</v>
      </c>
      <c r="J89" s="50">
        <v>109</v>
      </c>
      <c r="K89" s="65">
        <f t="shared" si="3"/>
        <v>52320</v>
      </c>
      <c r="L89" s="65">
        <f t="shared" si="2"/>
        <v>1383325.2</v>
      </c>
      <c r="M89" s="82" t="s">
        <v>18</v>
      </c>
      <c r="N89" s="83" t="s">
        <v>846</v>
      </c>
      <c r="O89" s="65"/>
      <c r="P89" s="7"/>
      <c r="U89" s="5" t="s">
        <v>104</v>
      </c>
    </row>
    <row r="90" spans="2:21" x14ac:dyDescent="0.25">
      <c r="B90" s="82" t="s">
        <v>226</v>
      </c>
      <c r="C90" s="47" t="s">
        <v>562</v>
      </c>
      <c r="D90" s="46" t="s">
        <v>592</v>
      </c>
      <c r="E90" s="7">
        <v>3</v>
      </c>
      <c r="F90" s="7">
        <v>3</v>
      </c>
      <c r="G90" s="7">
        <v>3</v>
      </c>
      <c r="H90" s="7">
        <v>3</v>
      </c>
      <c r="I90" s="77">
        <v>2400</v>
      </c>
      <c r="J90" s="50">
        <v>120</v>
      </c>
      <c r="K90" s="65">
        <f t="shared" si="3"/>
        <v>288000</v>
      </c>
      <c r="L90" s="65">
        <f t="shared" si="2"/>
        <v>1687729.2</v>
      </c>
      <c r="M90" s="82" t="s">
        <v>18</v>
      </c>
      <c r="N90" s="83" t="s">
        <v>846</v>
      </c>
      <c r="O90" s="65"/>
      <c r="P90" s="7"/>
      <c r="U90" s="5" t="s">
        <v>105</v>
      </c>
    </row>
    <row r="91" spans="2:21" x14ac:dyDescent="0.25">
      <c r="B91" s="82" t="s">
        <v>226</v>
      </c>
      <c r="C91" s="47" t="s">
        <v>563</v>
      </c>
      <c r="D91" s="46" t="s">
        <v>592</v>
      </c>
      <c r="E91" s="7">
        <v>3</v>
      </c>
      <c r="F91" s="7">
        <v>3</v>
      </c>
      <c r="G91" s="7">
        <v>3</v>
      </c>
      <c r="H91" s="7">
        <v>3</v>
      </c>
      <c r="I91" s="77">
        <v>2640</v>
      </c>
      <c r="J91" s="50">
        <v>145</v>
      </c>
      <c r="K91" s="65">
        <f t="shared" si="3"/>
        <v>382800</v>
      </c>
      <c r="L91" s="65">
        <f t="shared" si="2"/>
        <v>2145253.2000000002</v>
      </c>
      <c r="M91" s="82" t="s">
        <v>18</v>
      </c>
      <c r="N91" s="83" t="s">
        <v>846</v>
      </c>
      <c r="O91" s="65"/>
      <c r="P91" s="7"/>
      <c r="U91" s="5" t="s">
        <v>106</v>
      </c>
    </row>
    <row r="92" spans="2:21" x14ac:dyDescent="0.25">
      <c r="B92" s="82" t="s">
        <v>232</v>
      </c>
      <c r="C92" s="47" t="s">
        <v>564</v>
      </c>
      <c r="D92" s="46" t="s">
        <v>595</v>
      </c>
      <c r="E92" s="7">
        <v>3</v>
      </c>
      <c r="F92" s="7">
        <v>3</v>
      </c>
      <c r="G92" s="7">
        <v>3</v>
      </c>
      <c r="H92" s="7">
        <v>3</v>
      </c>
      <c r="I92" s="77">
        <v>132000</v>
      </c>
      <c r="J92" s="50">
        <v>5</v>
      </c>
      <c r="K92" s="65">
        <f t="shared" si="3"/>
        <v>660000</v>
      </c>
      <c r="L92" s="65">
        <f t="shared" si="2"/>
        <v>2119393.2000000002</v>
      </c>
      <c r="M92" s="82" t="s">
        <v>18</v>
      </c>
      <c r="N92" s="83" t="s">
        <v>846</v>
      </c>
      <c r="O92" s="65"/>
      <c r="P92" s="7"/>
      <c r="U92" s="5" t="s">
        <v>107</v>
      </c>
    </row>
    <row r="93" spans="2:21" x14ac:dyDescent="0.25">
      <c r="B93" s="82" t="s">
        <v>85</v>
      </c>
      <c r="C93" s="47" t="s">
        <v>565</v>
      </c>
      <c r="D93" s="46" t="s">
        <v>382</v>
      </c>
      <c r="E93" s="7">
        <v>3</v>
      </c>
      <c r="F93" s="7">
        <v>3</v>
      </c>
      <c r="G93" s="7">
        <v>3</v>
      </c>
      <c r="H93" s="7">
        <v>3</v>
      </c>
      <c r="I93" s="77">
        <v>108</v>
      </c>
      <c r="J93" s="50">
        <v>1.9</v>
      </c>
      <c r="K93" s="65">
        <f t="shared" si="3"/>
        <v>205.2</v>
      </c>
      <c r="L93" s="65">
        <f t="shared" si="2"/>
        <v>1994334.48</v>
      </c>
      <c r="M93" s="82" t="s">
        <v>18</v>
      </c>
      <c r="N93" s="83" t="s">
        <v>846</v>
      </c>
      <c r="O93" s="65"/>
      <c r="P93" s="7"/>
      <c r="U93" s="5" t="s">
        <v>108</v>
      </c>
    </row>
    <row r="94" spans="2:21" x14ac:dyDescent="0.25">
      <c r="B94" s="82" t="s">
        <v>85</v>
      </c>
      <c r="C94" s="47" t="s">
        <v>566</v>
      </c>
      <c r="D94" s="46" t="s">
        <v>575</v>
      </c>
      <c r="E94" s="7">
        <v>3</v>
      </c>
      <c r="F94" s="7">
        <v>3</v>
      </c>
      <c r="G94" s="7">
        <v>3</v>
      </c>
      <c r="H94" s="7">
        <v>3</v>
      </c>
      <c r="I94" s="77">
        <v>108</v>
      </c>
      <c r="J94" s="50">
        <v>3303</v>
      </c>
      <c r="K94" s="65">
        <f t="shared" si="3"/>
        <v>356724</v>
      </c>
      <c r="L94" s="65">
        <f t="shared" si="2"/>
        <v>1994129.28</v>
      </c>
      <c r="M94" s="82" t="s">
        <v>18</v>
      </c>
      <c r="N94" s="83" t="s">
        <v>846</v>
      </c>
      <c r="O94" s="65"/>
      <c r="P94" s="7"/>
      <c r="U94" s="5" t="s">
        <v>109</v>
      </c>
    </row>
    <row r="95" spans="2:21" x14ac:dyDescent="0.25">
      <c r="B95" s="82" t="s">
        <v>85</v>
      </c>
      <c r="C95" s="47" t="s">
        <v>567</v>
      </c>
      <c r="D95" s="46" t="s">
        <v>575</v>
      </c>
      <c r="E95" s="7">
        <v>3</v>
      </c>
      <c r="F95" s="7">
        <v>3</v>
      </c>
      <c r="G95" s="7">
        <v>3</v>
      </c>
      <c r="H95" s="7">
        <v>3</v>
      </c>
      <c r="I95" s="77">
        <v>108</v>
      </c>
      <c r="J95" s="50">
        <v>6903</v>
      </c>
      <c r="K95" s="65">
        <f t="shared" si="3"/>
        <v>745524</v>
      </c>
      <c r="L95" s="65">
        <f t="shared" si="2"/>
        <v>3797405.2800000003</v>
      </c>
      <c r="M95" s="82" t="s">
        <v>18</v>
      </c>
      <c r="N95" s="83" t="s">
        <v>846</v>
      </c>
      <c r="O95" s="65"/>
      <c r="P95" s="7"/>
      <c r="U95" s="5" t="s">
        <v>110</v>
      </c>
    </row>
    <row r="96" spans="2:21" x14ac:dyDescent="0.25">
      <c r="B96" s="82" t="s">
        <v>85</v>
      </c>
      <c r="C96" s="47" t="s">
        <v>568</v>
      </c>
      <c r="D96" s="46" t="s">
        <v>575</v>
      </c>
      <c r="E96" s="7">
        <v>3</v>
      </c>
      <c r="F96" s="7">
        <v>3</v>
      </c>
      <c r="G96" s="7">
        <v>3</v>
      </c>
      <c r="H96" s="7">
        <v>3</v>
      </c>
      <c r="I96" s="77">
        <v>108</v>
      </c>
      <c r="J96" s="50">
        <v>3305</v>
      </c>
      <c r="K96" s="65">
        <f t="shared" si="3"/>
        <v>356940</v>
      </c>
      <c r="L96" s="65">
        <f t="shared" si="2"/>
        <v>4085081.2800000003</v>
      </c>
      <c r="M96" s="82" t="s">
        <v>18</v>
      </c>
      <c r="N96" s="83" t="s">
        <v>846</v>
      </c>
      <c r="O96" s="65"/>
      <c r="P96" s="7"/>
      <c r="U96" s="5" t="s">
        <v>111</v>
      </c>
    </row>
    <row r="97" spans="2:21" x14ac:dyDescent="0.25">
      <c r="B97" s="82" t="s">
        <v>85</v>
      </c>
      <c r="C97" s="47" t="s">
        <v>569</v>
      </c>
      <c r="D97" s="46" t="s">
        <v>596</v>
      </c>
      <c r="E97" s="7">
        <v>3</v>
      </c>
      <c r="F97" s="7">
        <v>3</v>
      </c>
      <c r="G97" s="7">
        <v>3</v>
      </c>
      <c r="H97" s="7">
        <v>3</v>
      </c>
      <c r="I97" s="77">
        <v>108</v>
      </c>
      <c r="J97" s="50">
        <v>4953.16</v>
      </c>
      <c r="K97" s="65">
        <f t="shared" si="3"/>
        <v>534941.28</v>
      </c>
      <c r="L97" s="65">
        <f t="shared" si="2"/>
        <v>4102541.2800000003</v>
      </c>
      <c r="M97" s="82" t="s">
        <v>18</v>
      </c>
      <c r="N97" s="83" t="s">
        <v>846</v>
      </c>
      <c r="O97" s="65"/>
      <c r="P97" s="7"/>
      <c r="U97" s="5" t="s">
        <v>112</v>
      </c>
    </row>
    <row r="98" spans="2:21" x14ac:dyDescent="0.25">
      <c r="B98" s="82"/>
      <c r="C98" s="51" t="s">
        <v>597</v>
      </c>
      <c r="D98" s="7"/>
      <c r="E98" s="7">
        <v>3</v>
      </c>
      <c r="F98" s="7">
        <v>3</v>
      </c>
      <c r="G98" s="7">
        <v>3</v>
      </c>
      <c r="H98" s="7">
        <v>3</v>
      </c>
      <c r="I98" s="78"/>
      <c r="J98" s="9"/>
      <c r="K98" s="65">
        <f t="shared" si="3"/>
        <v>0</v>
      </c>
      <c r="L98" s="65"/>
      <c r="M98" s="82"/>
      <c r="N98" s="83"/>
      <c r="O98" s="65"/>
      <c r="P98" s="7"/>
      <c r="U98" s="5" t="s">
        <v>113</v>
      </c>
    </row>
    <row r="99" spans="2:21" x14ac:dyDescent="0.25">
      <c r="B99" s="82" t="s">
        <v>85</v>
      </c>
      <c r="C99" s="52" t="s">
        <v>598</v>
      </c>
      <c r="D99" s="46" t="s">
        <v>743</v>
      </c>
      <c r="E99" s="7">
        <v>3</v>
      </c>
      <c r="F99" s="7">
        <v>3</v>
      </c>
      <c r="G99" s="7">
        <v>3</v>
      </c>
      <c r="H99" s="7">
        <v>3</v>
      </c>
      <c r="I99" s="77">
        <v>1200</v>
      </c>
      <c r="J99" s="63">
        <v>1800</v>
      </c>
      <c r="K99" s="65">
        <f t="shared" si="3"/>
        <v>2160000</v>
      </c>
      <c r="L99" s="65">
        <f t="shared" si="2"/>
        <v>4038000</v>
      </c>
      <c r="M99" s="82" t="s">
        <v>18</v>
      </c>
      <c r="N99" s="83" t="s">
        <v>846</v>
      </c>
      <c r="O99" s="65"/>
      <c r="P99" s="7"/>
      <c r="U99" s="5" t="s">
        <v>114</v>
      </c>
    </row>
    <row r="100" spans="2:21" x14ac:dyDescent="0.25">
      <c r="B100" s="82" t="s">
        <v>85</v>
      </c>
      <c r="C100" s="47" t="s">
        <v>599</v>
      </c>
      <c r="D100" s="46" t="s">
        <v>743</v>
      </c>
      <c r="E100" s="7">
        <v>3</v>
      </c>
      <c r="F100" s="7">
        <v>3</v>
      </c>
      <c r="G100" s="7">
        <v>3</v>
      </c>
      <c r="H100" s="7">
        <v>3</v>
      </c>
      <c r="I100" s="77">
        <v>840</v>
      </c>
      <c r="J100" s="63">
        <v>1230</v>
      </c>
      <c r="K100" s="65">
        <f t="shared" si="3"/>
        <v>1033200</v>
      </c>
      <c r="L100" s="65">
        <f t="shared" si="2"/>
        <v>2050800</v>
      </c>
      <c r="M100" s="82" t="s">
        <v>18</v>
      </c>
      <c r="N100" s="83" t="s">
        <v>846</v>
      </c>
      <c r="O100" s="65"/>
      <c r="P100" s="7"/>
      <c r="U100" s="5" t="s">
        <v>115</v>
      </c>
    </row>
    <row r="101" spans="2:21" x14ac:dyDescent="0.25">
      <c r="B101" s="82" t="s">
        <v>85</v>
      </c>
      <c r="C101" s="47" t="s">
        <v>600</v>
      </c>
      <c r="D101" s="46" t="s">
        <v>743</v>
      </c>
      <c r="E101" s="7">
        <v>3</v>
      </c>
      <c r="F101" s="7">
        <v>3</v>
      </c>
      <c r="G101" s="7">
        <v>3</v>
      </c>
      <c r="H101" s="7">
        <v>3</v>
      </c>
      <c r="I101" s="77">
        <v>480</v>
      </c>
      <c r="J101" s="50">
        <v>780</v>
      </c>
      <c r="K101" s="65">
        <f t="shared" si="3"/>
        <v>374400</v>
      </c>
      <c r="L101" s="65">
        <f t="shared" si="2"/>
        <v>1107600</v>
      </c>
      <c r="M101" s="82" t="s">
        <v>18</v>
      </c>
      <c r="N101" s="83" t="s">
        <v>846</v>
      </c>
      <c r="O101" s="65"/>
      <c r="P101" s="7"/>
      <c r="U101" s="5" t="s">
        <v>116</v>
      </c>
    </row>
    <row r="102" spans="2:21" x14ac:dyDescent="0.25">
      <c r="B102" s="82" t="s">
        <v>85</v>
      </c>
      <c r="C102" s="47" t="s">
        <v>601</v>
      </c>
      <c r="D102" s="46" t="s">
        <v>743</v>
      </c>
      <c r="E102" s="7">
        <v>3</v>
      </c>
      <c r="F102" s="7">
        <v>3</v>
      </c>
      <c r="G102" s="7">
        <v>3</v>
      </c>
      <c r="H102" s="7">
        <v>3</v>
      </c>
      <c r="I102" s="77">
        <v>480</v>
      </c>
      <c r="J102" s="50">
        <v>780</v>
      </c>
      <c r="K102" s="65">
        <f t="shared" si="3"/>
        <v>374400</v>
      </c>
      <c r="L102" s="65">
        <f t="shared" si="2"/>
        <v>1022200</v>
      </c>
      <c r="M102" s="82" t="s">
        <v>18</v>
      </c>
      <c r="N102" s="83" t="s">
        <v>846</v>
      </c>
      <c r="O102" s="65"/>
      <c r="P102" s="7"/>
      <c r="U102" s="5" t="s">
        <v>117</v>
      </c>
    </row>
    <row r="103" spans="2:21" x14ac:dyDescent="0.25">
      <c r="B103" s="82" t="s">
        <v>85</v>
      </c>
      <c r="C103" s="47" t="s">
        <v>602</v>
      </c>
      <c r="D103" s="46" t="s">
        <v>743</v>
      </c>
      <c r="E103" s="7">
        <v>3</v>
      </c>
      <c r="F103" s="7">
        <v>3</v>
      </c>
      <c r="G103" s="7">
        <v>3</v>
      </c>
      <c r="H103" s="7">
        <v>3</v>
      </c>
      <c r="I103" s="77">
        <v>60</v>
      </c>
      <c r="J103" s="50">
        <v>1600</v>
      </c>
      <c r="K103" s="65">
        <f t="shared" si="3"/>
        <v>96000</v>
      </c>
      <c r="L103" s="65">
        <f t="shared" si="2"/>
        <v>781960</v>
      </c>
      <c r="M103" s="82" t="s">
        <v>18</v>
      </c>
      <c r="N103" s="83" t="s">
        <v>846</v>
      </c>
      <c r="O103" s="65"/>
      <c r="P103" s="7"/>
      <c r="U103" s="5" t="s">
        <v>118</v>
      </c>
    </row>
    <row r="104" spans="2:21" x14ac:dyDescent="0.25">
      <c r="B104" s="82" t="s">
        <v>85</v>
      </c>
      <c r="C104" s="47" t="s">
        <v>603</v>
      </c>
      <c r="D104" s="46" t="s">
        <v>743</v>
      </c>
      <c r="E104" s="7">
        <v>3</v>
      </c>
      <c r="F104" s="7">
        <v>3</v>
      </c>
      <c r="G104" s="7">
        <v>3</v>
      </c>
      <c r="H104" s="7">
        <v>3</v>
      </c>
      <c r="I104" s="77">
        <v>96</v>
      </c>
      <c r="J104" s="50">
        <v>1800</v>
      </c>
      <c r="K104" s="65">
        <f t="shared" si="3"/>
        <v>172800</v>
      </c>
      <c r="L104" s="65">
        <f t="shared" si="2"/>
        <v>688960</v>
      </c>
      <c r="M104" s="82" t="s">
        <v>18</v>
      </c>
      <c r="N104" s="83" t="s">
        <v>846</v>
      </c>
      <c r="O104" s="65"/>
      <c r="P104" s="7"/>
      <c r="U104" s="5" t="s">
        <v>119</v>
      </c>
    </row>
    <row r="105" spans="2:21" x14ac:dyDescent="0.25">
      <c r="B105" s="82" t="s">
        <v>85</v>
      </c>
      <c r="C105" s="47" t="s">
        <v>604</v>
      </c>
      <c r="D105" s="46" t="s">
        <v>743</v>
      </c>
      <c r="E105" s="7">
        <v>3</v>
      </c>
      <c r="F105" s="7">
        <v>3</v>
      </c>
      <c r="G105" s="7">
        <v>3</v>
      </c>
      <c r="H105" s="7">
        <v>3</v>
      </c>
      <c r="I105" s="77">
        <v>60</v>
      </c>
      <c r="J105" s="50">
        <v>1500</v>
      </c>
      <c r="K105" s="65">
        <f t="shared" si="3"/>
        <v>90000</v>
      </c>
      <c r="L105" s="65">
        <f t="shared" si="2"/>
        <v>537760</v>
      </c>
      <c r="M105" s="82" t="s">
        <v>18</v>
      </c>
      <c r="N105" s="83" t="s">
        <v>846</v>
      </c>
      <c r="O105" s="65"/>
      <c r="P105" s="7"/>
      <c r="U105" s="5" t="s">
        <v>120</v>
      </c>
    </row>
    <row r="106" spans="2:21" x14ac:dyDescent="0.25">
      <c r="B106" s="82" t="s">
        <v>209</v>
      </c>
      <c r="C106" s="47" t="s">
        <v>605</v>
      </c>
      <c r="D106" s="46" t="s">
        <v>737</v>
      </c>
      <c r="E106" s="7">
        <v>3</v>
      </c>
      <c r="F106" s="7">
        <v>3</v>
      </c>
      <c r="G106" s="7">
        <v>3</v>
      </c>
      <c r="H106" s="7">
        <v>3</v>
      </c>
      <c r="I106" s="77">
        <v>2890</v>
      </c>
      <c r="J106" s="50">
        <v>100</v>
      </c>
      <c r="K106" s="65">
        <f t="shared" si="3"/>
        <v>289000</v>
      </c>
      <c r="L106" s="65">
        <f t="shared" si="2"/>
        <v>491760</v>
      </c>
      <c r="M106" s="82" t="s">
        <v>18</v>
      </c>
      <c r="N106" s="83" t="s">
        <v>846</v>
      </c>
      <c r="O106" s="65"/>
      <c r="P106" s="7"/>
      <c r="U106" s="5" t="s">
        <v>121</v>
      </c>
    </row>
    <row r="107" spans="2:21" x14ac:dyDescent="0.25">
      <c r="B107" s="82" t="s">
        <v>209</v>
      </c>
      <c r="C107" s="47" t="s">
        <v>606</v>
      </c>
      <c r="D107" s="46" t="s">
        <v>744</v>
      </c>
      <c r="E107" s="7">
        <v>3</v>
      </c>
      <c r="F107" s="7">
        <v>3</v>
      </c>
      <c r="G107" s="7">
        <v>3</v>
      </c>
      <c r="H107" s="7">
        <v>3</v>
      </c>
      <c r="I107" s="77">
        <v>1560</v>
      </c>
      <c r="J107" s="50">
        <v>86</v>
      </c>
      <c r="K107" s="65">
        <f t="shared" ref="K107:K138" si="4">+I107*J107</f>
        <v>134160</v>
      </c>
      <c r="L107" s="65">
        <f t="shared" ref="L107:L145" si="5">SUM(K107:K111)</f>
        <v>272360</v>
      </c>
      <c r="M107" s="82" t="s">
        <v>18</v>
      </c>
      <c r="N107" s="83" t="s">
        <v>846</v>
      </c>
      <c r="O107" s="65"/>
      <c r="P107" s="7"/>
      <c r="U107" s="5" t="s">
        <v>122</v>
      </c>
    </row>
    <row r="108" spans="2:21" x14ac:dyDescent="0.25">
      <c r="B108" s="82" t="s">
        <v>209</v>
      </c>
      <c r="C108" s="47" t="s">
        <v>607</v>
      </c>
      <c r="D108" s="46" t="s">
        <v>744</v>
      </c>
      <c r="E108" s="7">
        <v>3</v>
      </c>
      <c r="F108" s="7">
        <v>3</v>
      </c>
      <c r="G108" s="7">
        <v>3</v>
      </c>
      <c r="H108" s="7">
        <v>3</v>
      </c>
      <c r="I108" s="77">
        <v>12</v>
      </c>
      <c r="J108" s="50">
        <v>250</v>
      </c>
      <c r="K108" s="65">
        <f t="shared" si="4"/>
        <v>3000</v>
      </c>
      <c r="L108" s="65">
        <f t="shared" si="5"/>
        <v>360968</v>
      </c>
      <c r="M108" s="82" t="s">
        <v>18</v>
      </c>
      <c r="N108" s="83" t="s">
        <v>846</v>
      </c>
      <c r="O108" s="65"/>
      <c r="P108" s="7"/>
      <c r="U108" s="5" t="s">
        <v>123</v>
      </c>
    </row>
    <row r="109" spans="2:21" x14ac:dyDescent="0.25">
      <c r="B109" s="82" t="s">
        <v>209</v>
      </c>
      <c r="C109" s="47" t="s">
        <v>608</v>
      </c>
      <c r="D109" s="46" t="s">
        <v>744</v>
      </c>
      <c r="E109" s="7">
        <v>3</v>
      </c>
      <c r="F109" s="7">
        <v>3</v>
      </c>
      <c r="G109" s="7">
        <v>3</v>
      </c>
      <c r="H109" s="7">
        <v>3</v>
      </c>
      <c r="I109" s="77">
        <v>96</v>
      </c>
      <c r="J109" s="50">
        <v>225</v>
      </c>
      <c r="K109" s="65">
        <f t="shared" si="4"/>
        <v>21600</v>
      </c>
      <c r="L109" s="65">
        <f t="shared" si="5"/>
        <v>361718</v>
      </c>
      <c r="M109" s="82" t="s">
        <v>18</v>
      </c>
      <c r="N109" s="83" t="s">
        <v>846</v>
      </c>
      <c r="O109" s="65"/>
      <c r="P109" s="7"/>
      <c r="U109" s="5" t="s">
        <v>124</v>
      </c>
    </row>
    <row r="110" spans="2:21" x14ac:dyDescent="0.25">
      <c r="B110" s="82" t="s">
        <v>209</v>
      </c>
      <c r="C110" s="47" t="s">
        <v>609</v>
      </c>
      <c r="D110" s="46" t="s">
        <v>382</v>
      </c>
      <c r="E110" s="7">
        <v>3</v>
      </c>
      <c r="F110" s="7">
        <v>3</v>
      </c>
      <c r="G110" s="7">
        <v>3</v>
      </c>
      <c r="H110" s="7">
        <v>3</v>
      </c>
      <c r="I110" s="77">
        <v>220</v>
      </c>
      <c r="J110" s="50">
        <v>200</v>
      </c>
      <c r="K110" s="65">
        <f t="shared" si="4"/>
        <v>44000</v>
      </c>
      <c r="L110" s="65">
        <f t="shared" si="5"/>
        <v>401318</v>
      </c>
      <c r="M110" s="82" t="s">
        <v>18</v>
      </c>
      <c r="N110" s="83" t="s">
        <v>846</v>
      </c>
      <c r="O110" s="65"/>
      <c r="P110" s="7"/>
      <c r="U110" s="5" t="s">
        <v>125</v>
      </c>
    </row>
    <row r="111" spans="2:21" x14ac:dyDescent="0.25">
      <c r="B111" s="82" t="s">
        <v>209</v>
      </c>
      <c r="C111" s="47" t="s">
        <v>610</v>
      </c>
      <c r="D111" s="46" t="s">
        <v>734</v>
      </c>
      <c r="E111" s="7">
        <v>3</v>
      </c>
      <c r="F111" s="7">
        <v>3</v>
      </c>
      <c r="G111" s="7">
        <v>3</v>
      </c>
      <c r="H111" s="7">
        <v>3</v>
      </c>
      <c r="I111" s="77">
        <v>1200</v>
      </c>
      <c r="J111" s="50">
        <v>58</v>
      </c>
      <c r="K111" s="65">
        <f t="shared" si="4"/>
        <v>69600</v>
      </c>
      <c r="L111" s="65">
        <f t="shared" si="5"/>
        <v>573318</v>
      </c>
      <c r="M111" s="82" t="s">
        <v>18</v>
      </c>
      <c r="N111" s="83" t="s">
        <v>846</v>
      </c>
      <c r="O111" s="65"/>
      <c r="P111" s="7"/>
      <c r="U111" s="5" t="s">
        <v>126</v>
      </c>
    </row>
    <row r="112" spans="2:21" x14ac:dyDescent="0.25">
      <c r="B112" s="82" t="s">
        <v>209</v>
      </c>
      <c r="C112" s="47" t="s">
        <v>611</v>
      </c>
      <c r="D112" s="46" t="s">
        <v>746</v>
      </c>
      <c r="E112" s="7">
        <v>3</v>
      </c>
      <c r="F112" s="7">
        <v>3</v>
      </c>
      <c r="G112" s="7">
        <v>3</v>
      </c>
      <c r="H112" s="7">
        <v>3</v>
      </c>
      <c r="I112" s="77">
        <v>2448</v>
      </c>
      <c r="J112" s="50">
        <v>91</v>
      </c>
      <c r="K112" s="65">
        <f t="shared" si="4"/>
        <v>222768</v>
      </c>
      <c r="L112" s="65">
        <f t="shared" si="5"/>
        <v>513318</v>
      </c>
      <c r="M112" s="82" t="s">
        <v>18</v>
      </c>
      <c r="N112" s="83" t="s">
        <v>846</v>
      </c>
      <c r="O112" s="65"/>
      <c r="P112" s="7"/>
      <c r="U112" s="5" t="s">
        <v>127</v>
      </c>
    </row>
    <row r="113" spans="2:21" x14ac:dyDescent="0.25">
      <c r="B113" s="82" t="s">
        <v>209</v>
      </c>
      <c r="C113" s="47" t="s">
        <v>612</v>
      </c>
      <c r="D113" s="46" t="s">
        <v>738</v>
      </c>
      <c r="E113" s="7">
        <v>3</v>
      </c>
      <c r="F113" s="7">
        <v>3</v>
      </c>
      <c r="G113" s="7">
        <v>3</v>
      </c>
      <c r="H113" s="7">
        <v>3</v>
      </c>
      <c r="I113" s="77">
        <v>250</v>
      </c>
      <c r="J113" s="50">
        <v>15</v>
      </c>
      <c r="K113" s="65">
        <f t="shared" si="4"/>
        <v>3750</v>
      </c>
      <c r="L113" s="65">
        <f t="shared" si="5"/>
        <v>292110</v>
      </c>
      <c r="M113" s="82" t="s">
        <v>18</v>
      </c>
      <c r="N113" s="83" t="s">
        <v>846</v>
      </c>
      <c r="O113" s="65"/>
      <c r="P113" s="7"/>
      <c r="U113" s="5" t="s">
        <v>128</v>
      </c>
    </row>
    <row r="114" spans="2:21" x14ac:dyDescent="0.25">
      <c r="B114" s="82" t="s">
        <v>209</v>
      </c>
      <c r="C114" s="47" t="s">
        <v>613</v>
      </c>
      <c r="D114" s="46" t="s">
        <v>745</v>
      </c>
      <c r="E114" s="7">
        <v>3</v>
      </c>
      <c r="F114" s="7">
        <v>3</v>
      </c>
      <c r="G114" s="7">
        <v>3</v>
      </c>
      <c r="H114" s="7">
        <v>3</v>
      </c>
      <c r="I114" s="77">
        <v>36</v>
      </c>
      <c r="J114" s="50">
        <v>1700</v>
      </c>
      <c r="K114" s="65">
        <f t="shared" si="4"/>
        <v>61200</v>
      </c>
      <c r="L114" s="65">
        <f t="shared" si="5"/>
        <v>297360</v>
      </c>
      <c r="M114" s="82" t="s">
        <v>18</v>
      </c>
      <c r="N114" s="83" t="s">
        <v>846</v>
      </c>
      <c r="O114" s="65"/>
      <c r="P114" s="7"/>
      <c r="U114" s="5" t="s">
        <v>129</v>
      </c>
    </row>
    <row r="115" spans="2:21" x14ac:dyDescent="0.25">
      <c r="B115" s="82" t="s">
        <v>209</v>
      </c>
      <c r="C115" s="47" t="s">
        <v>614</v>
      </c>
      <c r="D115" s="46" t="s">
        <v>571</v>
      </c>
      <c r="E115" s="7">
        <v>3</v>
      </c>
      <c r="F115" s="7">
        <v>3</v>
      </c>
      <c r="G115" s="7">
        <v>3</v>
      </c>
      <c r="H115" s="7">
        <v>3</v>
      </c>
      <c r="I115" s="77">
        <v>120</v>
      </c>
      <c r="J115" s="50">
        <v>1800</v>
      </c>
      <c r="K115" s="65">
        <f t="shared" si="4"/>
        <v>216000</v>
      </c>
      <c r="L115" s="65">
        <f t="shared" si="5"/>
        <v>236910</v>
      </c>
      <c r="M115" s="82" t="s">
        <v>18</v>
      </c>
      <c r="N115" s="83" t="s">
        <v>846</v>
      </c>
      <c r="O115" s="65"/>
      <c r="P115" s="7"/>
      <c r="U115" s="5" t="s">
        <v>130</v>
      </c>
    </row>
    <row r="116" spans="2:21" x14ac:dyDescent="0.25">
      <c r="B116" s="82" t="s">
        <v>209</v>
      </c>
      <c r="C116" s="47" t="s">
        <v>615</v>
      </c>
      <c r="D116" s="46" t="s">
        <v>739</v>
      </c>
      <c r="E116" s="7">
        <v>3</v>
      </c>
      <c r="F116" s="7">
        <v>3</v>
      </c>
      <c r="G116" s="7">
        <v>3</v>
      </c>
      <c r="H116" s="7">
        <v>3</v>
      </c>
      <c r="I116" s="77">
        <v>96</v>
      </c>
      <c r="J116" s="50">
        <v>100</v>
      </c>
      <c r="K116" s="65">
        <f t="shared" si="4"/>
        <v>9600</v>
      </c>
      <c r="L116" s="65">
        <f t="shared" si="5"/>
        <v>107310</v>
      </c>
      <c r="M116" s="82" t="s">
        <v>18</v>
      </c>
      <c r="N116" s="83" t="s">
        <v>846</v>
      </c>
      <c r="O116" s="65"/>
      <c r="P116" s="7"/>
      <c r="U116" s="5" t="s">
        <v>131</v>
      </c>
    </row>
    <row r="117" spans="2:21" x14ac:dyDescent="0.25">
      <c r="B117" s="82" t="s">
        <v>209</v>
      </c>
      <c r="C117" s="47" t="s">
        <v>616</v>
      </c>
      <c r="D117" s="46" t="s">
        <v>738</v>
      </c>
      <c r="E117" s="7">
        <v>3</v>
      </c>
      <c r="F117" s="7">
        <v>3</v>
      </c>
      <c r="G117" s="7">
        <v>3</v>
      </c>
      <c r="H117" s="7">
        <v>3</v>
      </c>
      <c r="I117" s="77">
        <v>24</v>
      </c>
      <c r="J117" s="50">
        <v>65</v>
      </c>
      <c r="K117" s="65">
        <f t="shared" si="4"/>
        <v>1560</v>
      </c>
      <c r="L117" s="65">
        <f t="shared" si="5"/>
        <v>97710</v>
      </c>
      <c r="M117" s="82" t="s">
        <v>18</v>
      </c>
      <c r="N117" s="83" t="s">
        <v>846</v>
      </c>
      <c r="O117" s="65"/>
      <c r="P117" s="7"/>
      <c r="U117" s="5" t="s">
        <v>132</v>
      </c>
    </row>
    <row r="118" spans="2:21" x14ac:dyDescent="0.25">
      <c r="B118" s="82" t="s">
        <v>209</v>
      </c>
      <c r="C118" s="47" t="s">
        <v>617</v>
      </c>
      <c r="D118" s="46" t="s">
        <v>740</v>
      </c>
      <c r="E118" s="7">
        <v>3</v>
      </c>
      <c r="F118" s="7">
        <v>3</v>
      </c>
      <c r="G118" s="7">
        <v>3</v>
      </c>
      <c r="H118" s="7">
        <v>3</v>
      </c>
      <c r="I118" s="77">
        <v>72</v>
      </c>
      <c r="J118" s="50">
        <v>125</v>
      </c>
      <c r="K118" s="65">
        <f t="shared" si="4"/>
        <v>9000</v>
      </c>
      <c r="L118" s="65">
        <f t="shared" si="5"/>
        <v>1392150</v>
      </c>
      <c r="M118" s="82" t="s">
        <v>18</v>
      </c>
      <c r="N118" s="83" t="s">
        <v>846</v>
      </c>
      <c r="O118" s="65"/>
      <c r="P118" s="7"/>
      <c r="U118" s="5" t="s">
        <v>133</v>
      </c>
    </row>
    <row r="119" spans="2:21" x14ac:dyDescent="0.25">
      <c r="B119" s="82" t="s">
        <v>209</v>
      </c>
      <c r="C119" s="47" t="s">
        <v>618</v>
      </c>
      <c r="D119" s="46" t="s">
        <v>739</v>
      </c>
      <c r="E119" s="7">
        <v>3</v>
      </c>
      <c r="F119" s="7">
        <v>3</v>
      </c>
      <c r="G119" s="7">
        <v>3</v>
      </c>
      <c r="H119" s="7">
        <v>3</v>
      </c>
      <c r="I119" s="77">
        <v>6</v>
      </c>
      <c r="J119" s="50">
        <v>125</v>
      </c>
      <c r="K119" s="65">
        <f t="shared" si="4"/>
        <v>750</v>
      </c>
      <c r="L119" s="65">
        <f t="shared" si="5"/>
        <v>2058150</v>
      </c>
      <c r="M119" s="82" t="s">
        <v>18</v>
      </c>
      <c r="N119" s="83" t="s">
        <v>846</v>
      </c>
      <c r="O119" s="65"/>
      <c r="P119" s="7"/>
      <c r="U119" s="5" t="s">
        <v>134</v>
      </c>
    </row>
    <row r="120" spans="2:21" x14ac:dyDescent="0.25">
      <c r="B120" s="82" t="s">
        <v>209</v>
      </c>
      <c r="C120" s="47" t="s">
        <v>619</v>
      </c>
      <c r="D120" s="46" t="s">
        <v>739</v>
      </c>
      <c r="E120" s="7">
        <v>3</v>
      </c>
      <c r="F120" s="7">
        <v>3</v>
      </c>
      <c r="G120" s="7">
        <v>3</v>
      </c>
      <c r="H120" s="7">
        <v>3</v>
      </c>
      <c r="I120" s="77">
        <v>432</v>
      </c>
      <c r="J120" s="50">
        <v>200</v>
      </c>
      <c r="K120" s="65">
        <f t="shared" si="4"/>
        <v>86400</v>
      </c>
      <c r="L120" s="65">
        <f t="shared" si="5"/>
        <v>2066600</v>
      </c>
      <c r="M120" s="82" t="s">
        <v>18</v>
      </c>
      <c r="N120" s="83" t="s">
        <v>846</v>
      </c>
      <c r="O120" s="65"/>
      <c r="P120" s="7"/>
      <c r="U120" s="5" t="s">
        <v>135</v>
      </c>
    </row>
    <row r="121" spans="2:21" x14ac:dyDescent="0.25">
      <c r="B121" s="82"/>
      <c r="C121" s="47" t="s">
        <v>620</v>
      </c>
      <c r="D121" s="46"/>
      <c r="E121" s="7">
        <v>3</v>
      </c>
      <c r="F121" s="7">
        <v>3</v>
      </c>
      <c r="G121" s="7">
        <v>3</v>
      </c>
      <c r="H121" s="7">
        <v>3</v>
      </c>
      <c r="I121" s="77"/>
      <c r="J121" s="50"/>
      <c r="K121" s="65">
        <f t="shared" si="4"/>
        <v>0</v>
      </c>
      <c r="L121" s="65"/>
      <c r="M121" s="82"/>
      <c r="N121" s="83"/>
      <c r="O121" s="65"/>
      <c r="P121" s="7"/>
      <c r="U121" s="5" t="s">
        <v>136</v>
      </c>
    </row>
    <row r="122" spans="2:21" x14ac:dyDescent="0.25">
      <c r="B122" s="82" t="s">
        <v>209</v>
      </c>
      <c r="C122" s="47" t="s">
        <v>621</v>
      </c>
      <c r="D122" s="46" t="s">
        <v>747</v>
      </c>
      <c r="E122" s="7">
        <v>3</v>
      </c>
      <c r="F122" s="7">
        <v>3</v>
      </c>
      <c r="G122" s="7">
        <v>3</v>
      </c>
      <c r="H122" s="7">
        <v>3</v>
      </c>
      <c r="I122" s="77">
        <v>7200</v>
      </c>
      <c r="J122" s="50">
        <v>180</v>
      </c>
      <c r="K122" s="65">
        <f t="shared" si="4"/>
        <v>1296000</v>
      </c>
      <c r="L122" s="65">
        <f t="shared" si="5"/>
        <v>2017700</v>
      </c>
      <c r="M122" s="82" t="s">
        <v>18</v>
      </c>
      <c r="N122" s="83" t="s">
        <v>846</v>
      </c>
      <c r="O122" s="65"/>
      <c r="P122" s="7"/>
      <c r="U122" s="5" t="s">
        <v>137</v>
      </c>
    </row>
    <row r="123" spans="2:21" x14ac:dyDescent="0.25">
      <c r="B123" s="82" t="s">
        <v>209</v>
      </c>
      <c r="C123" s="47" t="s">
        <v>622</v>
      </c>
      <c r="D123" s="46" t="s">
        <v>382</v>
      </c>
      <c r="E123" s="7">
        <v>3</v>
      </c>
      <c r="F123" s="7">
        <v>3</v>
      </c>
      <c r="G123" s="7">
        <v>3</v>
      </c>
      <c r="H123" s="7">
        <v>3</v>
      </c>
      <c r="I123" s="77">
        <v>9000</v>
      </c>
      <c r="J123" s="50">
        <v>75</v>
      </c>
      <c r="K123" s="65">
        <f t="shared" si="4"/>
        <v>675000</v>
      </c>
      <c r="L123" s="65">
        <f t="shared" si="5"/>
        <v>1321700</v>
      </c>
      <c r="M123" s="82" t="s">
        <v>18</v>
      </c>
      <c r="N123" s="83" t="s">
        <v>846</v>
      </c>
      <c r="O123" s="65"/>
      <c r="P123" s="7"/>
      <c r="U123" s="5" t="s">
        <v>138</v>
      </c>
    </row>
    <row r="124" spans="2:21" x14ac:dyDescent="0.25">
      <c r="B124" s="82" t="s">
        <v>131</v>
      </c>
      <c r="C124" s="47" t="s">
        <v>623</v>
      </c>
      <c r="D124" s="46" t="s">
        <v>744</v>
      </c>
      <c r="E124" s="7">
        <v>3</v>
      </c>
      <c r="F124" s="7">
        <v>3</v>
      </c>
      <c r="G124" s="7">
        <v>3</v>
      </c>
      <c r="H124" s="7">
        <v>3</v>
      </c>
      <c r="I124" s="77">
        <v>4</v>
      </c>
      <c r="J124" s="50">
        <v>2300</v>
      </c>
      <c r="K124" s="65">
        <f t="shared" si="4"/>
        <v>9200</v>
      </c>
      <c r="L124" s="65">
        <f t="shared" si="5"/>
        <v>660200</v>
      </c>
      <c r="M124" s="82" t="s">
        <v>18</v>
      </c>
      <c r="N124" s="83" t="s">
        <v>846</v>
      </c>
      <c r="O124" s="65"/>
      <c r="P124" s="7"/>
      <c r="U124" s="5" t="s">
        <v>139</v>
      </c>
    </row>
    <row r="125" spans="2:21" x14ac:dyDescent="0.25">
      <c r="B125" s="82" t="s">
        <v>130</v>
      </c>
      <c r="C125" s="47" t="s">
        <v>624</v>
      </c>
      <c r="D125" s="46" t="s">
        <v>594</v>
      </c>
      <c r="E125" s="7">
        <v>3</v>
      </c>
      <c r="F125" s="7">
        <v>3</v>
      </c>
      <c r="G125" s="7">
        <v>3</v>
      </c>
      <c r="H125" s="7">
        <v>3</v>
      </c>
      <c r="I125" s="79">
        <v>5</v>
      </c>
      <c r="J125" s="50">
        <v>7500</v>
      </c>
      <c r="K125" s="65">
        <f t="shared" si="4"/>
        <v>37500</v>
      </c>
      <c r="L125" s="65">
        <f t="shared" si="5"/>
        <v>654000</v>
      </c>
      <c r="M125" s="82" t="s">
        <v>18</v>
      </c>
      <c r="N125" s="83" t="s">
        <v>846</v>
      </c>
      <c r="O125" s="65"/>
      <c r="P125" s="7"/>
      <c r="U125" s="5" t="s">
        <v>140</v>
      </c>
    </row>
    <row r="126" spans="2:21" x14ac:dyDescent="0.25">
      <c r="B126" s="82"/>
      <c r="C126" s="51" t="s">
        <v>625</v>
      </c>
      <c r="D126" s="46"/>
      <c r="E126" s="7">
        <v>3</v>
      </c>
      <c r="F126" s="7">
        <v>3</v>
      </c>
      <c r="G126" s="7">
        <v>3</v>
      </c>
      <c r="H126" s="7">
        <v>3</v>
      </c>
      <c r="I126" s="79"/>
      <c r="J126" s="50"/>
      <c r="K126" s="65">
        <f t="shared" si="4"/>
        <v>0</v>
      </c>
      <c r="L126" s="65"/>
      <c r="M126" s="82"/>
      <c r="N126" s="83"/>
      <c r="O126" s="65"/>
      <c r="P126" s="7"/>
      <c r="U126" s="5" t="s">
        <v>141</v>
      </c>
    </row>
    <row r="127" spans="2:21" x14ac:dyDescent="0.25">
      <c r="B127" s="82" t="s">
        <v>189</v>
      </c>
      <c r="C127" s="47" t="s">
        <v>626</v>
      </c>
      <c r="D127" s="46" t="s">
        <v>736</v>
      </c>
      <c r="E127" s="7">
        <v>3</v>
      </c>
      <c r="F127" s="7">
        <v>3</v>
      </c>
      <c r="G127" s="7">
        <v>3</v>
      </c>
      <c r="H127" s="7">
        <v>3</v>
      </c>
      <c r="I127" s="79">
        <v>2400</v>
      </c>
      <c r="J127" s="50">
        <v>250</v>
      </c>
      <c r="K127" s="65">
        <f t="shared" si="4"/>
        <v>600000</v>
      </c>
      <c r="L127" s="65">
        <f t="shared" si="5"/>
        <v>1428900</v>
      </c>
      <c r="M127" s="82" t="s">
        <v>18</v>
      </c>
      <c r="N127" s="83" t="s">
        <v>846</v>
      </c>
      <c r="O127" s="65"/>
      <c r="P127" s="7"/>
      <c r="U127" s="5" t="s">
        <v>142</v>
      </c>
    </row>
    <row r="128" spans="2:21" x14ac:dyDescent="0.25">
      <c r="B128" s="82" t="s">
        <v>189</v>
      </c>
      <c r="C128" s="47" t="s">
        <v>627</v>
      </c>
      <c r="D128" s="46" t="s">
        <v>736</v>
      </c>
      <c r="E128" s="7">
        <v>3</v>
      </c>
      <c r="F128" s="7">
        <v>3</v>
      </c>
      <c r="G128" s="7">
        <v>3</v>
      </c>
      <c r="H128" s="7">
        <v>3</v>
      </c>
      <c r="I128" s="79">
        <v>36</v>
      </c>
      <c r="J128" s="50">
        <v>375</v>
      </c>
      <c r="K128" s="65">
        <f t="shared" si="4"/>
        <v>13500</v>
      </c>
      <c r="L128" s="65">
        <f t="shared" si="5"/>
        <v>1593900</v>
      </c>
      <c r="M128" s="82" t="s">
        <v>18</v>
      </c>
      <c r="N128" s="83" t="s">
        <v>846</v>
      </c>
      <c r="O128" s="65"/>
      <c r="P128" s="7"/>
      <c r="U128" s="5" t="s">
        <v>143</v>
      </c>
    </row>
    <row r="129" spans="2:21" x14ac:dyDescent="0.25">
      <c r="B129" s="82" t="s">
        <v>189</v>
      </c>
      <c r="C129" s="47" t="s">
        <v>628</v>
      </c>
      <c r="D129" s="46" t="s">
        <v>747</v>
      </c>
      <c r="E129" s="7">
        <v>3</v>
      </c>
      <c r="F129" s="7">
        <v>3</v>
      </c>
      <c r="G129" s="7">
        <v>3</v>
      </c>
      <c r="H129" s="7">
        <v>3</v>
      </c>
      <c r="I129" s="77">
        <v>8</v>
      </c>
      <c r="J129" s="50">
        <v>375</v>
      </c>
      <c r="K129" s="65">
        <f t="shared" si="4"/>
        <v>3000</v>
      </c>
      <c r="L129" s="65">
        <f t="shared" si="5"/>
        <v>1587760</v>
      </c>
      <c r="M129" s="82" t="s">
        <v>18</v>
      </c>
      <c r="N129" s="83" t="s">
        <v>846</v>
      </c>
      <c r="O129" s="65"/>
      <c r="P129" s="7"/>
      <c r="U129" s="5" t="s">
        <v>144</v>
      </c>
    </row>
    <row r="130" spans="2:21" x14ac:dyDescent="0.25">
      <c r="B130" s="82" t="s">
        <v>189</v>
      </c>
      <c r="C130" s="47" t="s">
        <v>629</v>
      </c>
      <c r="D130" s="46" t="s">
        <v>748</v>
      </c>
      <c r="E130" s="7">
        <v>3</v>
      </c>
      <c r="F130" s="7">
        <v>3</v>
      </c>
      <c r="G130" s="7">
        <v>3</v>
      </c>
      <c r="H130" s="7">
        <v>3</v>
      </c>
      <c r="I130" s="77">
        <v>32</v>
      </c>
      <c r="J130" s="50">
        <v>75</v>
      </c>
      <c r="K130" s="65">
        <f t="shared" si="4"/>
        <v>2400</v>
      </c>
      <c r="L130" s="65">
        <f t="shared" si="5"/>
        <v>1592760</v>
      </c>
      <c r="M130" s="82" t="s">
        <v>18</v>
      </c>
      <c r="N130" s="83" t="s">
        <v>846</v>
      </c>
      <c r="O130" s="65"/>
      <c r="P130" s="7"/>
      <c r="U130" s="5" t="s">
        <v>145</v>
      </c>
    </row>
    <row r="131" spans="2:21" x14ac:dyDescent="0.25">
      <c r="B131" s="82" t="s">
        <v>189</v>
      </c>
      <c r="C131" s="47" t="s">
        <v>630</v>
      </c>
      <c r="D131" s="46" t="s">
        <v>743</v>
      </c>
      <c r="E131" s="7">
        <v>3</v>
      </c>
      <c r="F131" s="7">
        <v>3</v>
      </c>
      <c r="G131" s="7">
        <v>3</v>
      </c>
      <c r="H131" s="7">
        <v>3</v>
      </c>
      <c r="I131" s="77">
        <v>1800</v>
      </c>
      <c r="J131" s="50">
        <v>450</v>
      </c>
      <c r="K131" s="65">
        <f t="shared" si="4"/>
        <v>810000</v>
      </c>
      <c r="L131" s="65">
        <f t="shared" si="5"/>
        <v>1602060</v>
      </c>
      <c r="M131" s="82" t="s">
        <v>18</v>
      </c>
      <c r="N131" s="83" t="s">
        <v>846</v>
      </c>
      <c r="O131" s="65"/>
      <c r="P131" s="7"/>
      <c r="U131" s="5" t="s">
        <v>146</v>
      </c>
    </row>
    <row r="132" spans="2:21" x14ac:dyDescent="0.25">
      <c r="B132" s="82" t="s">
        <v>189</v>
      </c>
      <c r="C132" s="47" t="s">
        <v>631</v>
      </c>
      <c r="D132" s="46" t="s">
        <v>743</v>
      </c>
      <c r="E132" s="7">
        <v>3</v>
      </c>
      <c r="F132" s="7">
        <v>3</v>
      </c>
      <c r="G132" s="7">
        <v>3</v>
      </c>
      <c r="H132" s="7">
        <v>3</v>
      </c>
      <c r="I132" s="77">
        <v>1700</v>
      </c>
      <c r="J132" s="50">
        <v>450</v>
      </c>
      <c r="K132" s="65">
        <f t="shared" si="4"/>
        <v>765000</v>
      </c>
      <c r="L132" s="65">
        <f t="shared" si="5"/>
        <v>822660</v>
      </c>
      <c r="M132" s="82" t="s">
        <v>18</v>
      </c>
      <c r="N132" s="83" t="s">
        <v>846</v>
      </c>
      <c r="O132" s="65"/>
      <c r="P132" s="7"/>
      <c r="U132" s="5" t="s">
        <v>147</v>
      </c>
    </row>
    <row r="133" spans="2:21" x14ac:dyDescent="0.25">
      <c r="B133" s="82" t="s">
        <v>189</v>
      </c>
      <c r="C133" s="47" t="s">
        <v>632</v>
      </c>
      <c r="D133" s="46" t="s">
        <v>737</v>
      </c>
      <c r="E133" s="7">
        <v>3</v>
      </c>
      <c r="F133" s="7">
        <v>3</v>
      </c>
      <c r="G133" s="7">
        <v>3</v>
      </c>
      <c r="H133" s="7">
        <v>3</v>
      </c>
      <c r="I133" s="77">
        <v>160</v>
      </c>
      <c r="J133" s="50">
        <v>46</v>
      </c>
      <c r="K133" s="65">
        <f t="shared" si="4"/>
        <v>7360</v>
      </c>
      <c r="L133" s="65">
        <f t="shared" si="5"/>
        <v>62491</v>
      </c>
      <c r="M133" s="82" t="s">
        <v>18</v>
      </c>
      <c r="N133" s="83" t="s">
        <v>846</v>
      </c>
      <c r="O133" s="65"/>
      <c r="P133" s="7"/>
      <c r="U133" s="5" t="s">
        <v>148</v>
      </c>
    </row>
    <row r="134" spans="2:21" x14ac:dyDescent="0.25">
      <c r="B134" s="82" t="s">
        <v>189</v>
      </c>
      <c r="C134" s="47" t="s">
        <v>633</v>
      </c>
      <c r="D134" s="46" t="s">
        <v>745</v>
      </c>
      <c r="E134" s="7">
        <v>3</v>
      </c>
      <c r="F134" s="7">
        <v>3</v>
      </c>
      <c r="G134" s="7">
        <v>3</v>
      </c>
      <c r="H134" s="7">
        <v>3</v>
      </c>
      <c r="I134" s="77">
        <v>16</v>
      </c>
      <c r="J134" s="50">
        <v>500</v>
      </c>
      <c r="K134" s="65">
        <f t="shared" si="4"/>
        <v>8000</v>
      </c>
      <c r="L134" s="65">
        <f t="shared" si="5"/>
        <v>75131</v>
      </c>
      <c r="M134" s="82" t="s">
        <v>18</v>
      </c>
      <c r="N134" s="83" t="s">
        <v>846</v>
      </c>
      <c r="O134" s="65"/>
      <c r="P134" s="7"/>
      <c r="U134" s="5" t="s">
        <v>149</v>
      </c>
    </row>
    <row r="135" spans="2:21" x14ac:dyDescent="0.25">
      <c r="B135" s="82" t="s">
        <v>189</v>
      </c>
      <c r="C135" s="47" t="s">
        <v>634</v>
      </c>
      <c r="D135" s="46" t="s">
        <v>745</v>
      </c>
      <c r="E135" s="7">
        <v>3</v>
      </c>
      <c r="F135" s="7">
        <v>3</v>
      </c>
      <c r="G135" s="7">
        <v>3</v>
      </c>
      <c r="H135" s="7">
        <v>3</v>
      </c>
      <c r="I135" s="77">
        <v>180</v>
      </c>
      <c r="J135" s="50">
        <v>65</v>
      </c>
      <c r="K135" s="65">
        <f t="shared" si="4"/>
        <v>11700</v>
      </c>
      <c r="L135" s="65">
        <f t="shared" si="5"/>
        <v>108381</v>
      </c>
      <c r="M135" s="82" t="s">
        <v>18</v>
      </c>
      <c r="N135" s="83" t="s">
        <v>846</v>
      </c>
      <c r="O135" s="65"/>
      <c r="P135" s="7"/>
      <c r="U135" s="5" t="s">
        <v>150</v>
      </c>
    </row>
    <row r="136" spans="2:21" x14ac:dyDescent="0.25">
      <c r="B136" s="82" t="s">
        <v>189</v>
      </c>
      <c r="C136" s="47" t="s">
        <v>635</v>
      </c>
      <c r="D136" s="46" t="s">
        <v>745</v>
      </c>
      <c r="E136" s="7">
        <v>3</v>
      </c>
      <c r="F136" s="7">
        <v>3</v>
      </c>
      <c r="G136" s="7">
        <v>3</v>
      </c>
      <c r="H136" s="7">
        <v>3</v>
      </c>
      <c r="I136" s="77">
        <v>72</v>
      </c>
      <c r="J136" s="50">
        <v>425</v>
      </c>
      <c r="K136" s="65">
        <f t="shared" si="4"/>
        <v>30600</v>
      </c>
      <c r="L136" s="65">
        <f t="shared" si="5"/>
        <v>100581</v>
      </c>
      <c r="M136" s="82" t="s">
        <v>18</v>
      </c>
      <c r="N136" s="83" t="s">
        <v>846</v>
      </c>
      <c r="O136" s="65"/>
      <c r="P136" s="7"/>
      <c r="U136" s="5" t="s">
        <v>151</v>
      </c>
    </row>
    <row r="137" spans="2:21" x14ac:dyDescent="0.25">
      <c r="B137" s="82" t="s">
        <v>189</v>
      </c>
      <c r="C137" s="47" t="s">
        <v>636</v>
      </c>
      <c r="D137" s="46" t="s">
        <v>737</v>
      </c>
      <c r="E137" s="7">
        <v>3</v>
      </c>
      <c r="F137" s="7">
        <v>3</v>
      </c>
      <c r="G137" s="7">
        <v>3</v>
      </c>
      <c r="H137" s="7">
        <v>3</v>
      </c>
      <c r="I137" s="77">
        <v>100</v>
      </c>
      <c r="J137" s="50">
        <v>48.31</v>
      </c>
      <c r="K137" s="65">
        <f t="shared" si="4"/>
        <v>4831</v>
      </c>
      <c r="L137" s="65">
        <f t="shared" si="5"/>
        <v>97819.08</v>
      </c>
      <c r="M137" s="82" t="s">
        <v>18</v>
      </c>
      <c r="N137" s="83" t="s">
        <v>846</v>
      </c>
      <c r="O137" s="65"/>
      <c r="P137" s="7"/>
      <c r="U137" s="5" t="s">
        <v>152</v>
      </c>
    </row>
    <row r="138" spans="2:21" x14ac:dyDescent="0.25">
      <c r="B138" s="82" t="s">
        <v>189</v>
      </c>
      <c r="C138" s="47" t="s">
        <v>637</v>
      </c>
      <c r="D138" s="46" t="s">
        <v>747</v>
      </c>
      <c r="E138" s="7">
        <v>3</v>
      </c>
      <c r="F138" s="7">
        <v>3</v>
      </c>
      <c r="G138" s="7">
        <v>3</v>
      </c>
      <c r="H138" s="7">
        <v>3</v>
      </c>
      <c r="I138" s="77">
        <v>160</v>
      </c>
      <c r="J138" s="50">
        <v>125</v>
      </c>
      <c r="K138" s="65">
        <f t="shared" si="4"/>
        <v>20000</v>
      </c>
      <c r="L138" s="65">
        <f t="shared" si="5"/>
        <v>132988.08000000002</v>
      </c>
      <c r="M138" s="82" t="s">
        <v>18</v>
      </c>
      <c r="N138" s="83" t="s">
        <v>846</v>
      </c>
      <c r="O138" s="65"/>
      <c r="P138" s="7"/>
      <c r="U138" s="5" t="s">
        <v>153</v>
      </c>
    </row>
    <row r="139" spans="2:21" x14ac:dyDescent="0.25">
      <c r="B139" s="82" t="s">
        <v>189</v>
      </c>
      <c r="C139" s="47" t="s">
        <v>638</v>
      </c>
      <c r="D139" s="46" t="s">
        <v>747</v>
      </c>
      <c r="E139" s="7">
        <v>3</v>
      </c>
      <c r="F139" s="7">
        <v>3</v>
      </c>
      <c r="G139" s="7">
        <v>3</v>
      </c>
      <c r="H139" s="7">
        <v>3</v>
      </c>
      <c r="I139" s="77">
        <v>330</v>
      </c>
      <c r="J139" s="50">
        <v>125</v>
      </c>
      <c r="K139" s="65">
        <f t="shared" ref="K139:K145" si="6">+I139*J139</f>
        <v>41250</v>
      </c>
      <c r="L139" s="65">
        <f t="shared" si="5"/>
        <v>118988.08</v>
      </c>
      <c r="M139" s="82" t="s">
        <v>18</v>
      </c>
      <c r="N139" s="83" t="s">
        <v>846</v>
      </c>
      <c r="O139" s="65"/>
      <c r="P139" s="7"/>
      <c r="U139" s="5" t="s">
        <v>154</v>
      </c>
    </row>
    <row r="140" spans="2:21" x14ac:dyDescent="0.25">
      <c r="B140" s="82" t="s">
        <v>189</v>
      </c>
      <c r="C140" s="47" t="s">
        <v>639</v>
      </c>
      <c r="D140" s="46" t="s">
        <v>745</v>
      </c>
      <c r="E140" s="7">
        <v>3</v>
      </c>
      <c r="F140" s="7">
        <v>3</v>
      </c>
      <c r="G140" s="7">
        <v>3</v>
      </c>
      <c r="H140" s="7">
        <v>3</v>
      </c>
      <c r="I140" s="77">
        <v>60</v>
      </c>
      <c r="J140" s="50">
        <v>65</v>
      </c>
      <c r="K140" s="65">
        <f t="shared" si="6"/>
        <v>3900</v>
      </c>
      <c r="L140" s="65">
        <f>SUM(K140:K143)</f>
        <v>77738.080000000002</v>
      </c>
      <c r="M140" s="82" t="s">
        <v>18</v>
      </c>
      <c r="N140" s="83" t="s">
        <v>846</v>
      </c>
      <c r="O140" s="65"/>
      <c r="P140" s="7"/>
      <c r="U140" s="5" t="s">
        <v>155</v>
      </c>
    </row>
    <row r="141" spans="2:21" x14ac:dyDescent="0.25">
      <c r="B141" s="82" t="s">
        <v>189</v>
      </c>
      <c r="C141" s="47" t="s">
        <v>640</v>
      </c>
      <c r="D141" s="46" t="s">
        <v>747</v>
      </c>
      <c r="E141" s="7">
        <v>3</v>
      </c>
      <c r="F141" s="7">
        <v>3</v>
      </c>
      <c r="G141" s="7">
        <v>3</v>
      </c>
      <c r="H141" s="7">
        <v>3</v>
      </c>
      <c r="I141" s="77">
        <v>576</v>
      </c>
      <c r="J141" s="50">
        <v>48.33</v>
      </c>
      <c r="K141" s="65">
        <f t="shared" si="6"/>
        <v>27838.079999999998</v>
      </c>
      <c r="L141" s="65">
        <f>SUM(K141:K144)</f>
        <v>76178.080000000002</v>
      </c>
      <c r="M141" s="82" t="s">
        <v>18</v>
      </c>
      <c r="N141" s="83" t="s">
        <v>846</v>
      </c>
      <c r="O141" s="65"/>
      <c r="P141" s="7"/>
      <c r="U141" s="5" t="s">
        <v>156</v>
      </c>
    </row>
    <row r="142" spans="2:21" x14ac:dyDescent="0.25">
      <c r="B142" s="82" t="s">
        <v>189</v>
      </c>
      <c r="C142" s="47" t="s">
        <v>641</v>
      </c>
      <c r="D142" s="46" t="s">
        <v>745</v>
      </c>
      <c r="E142" s="7">
        <v>3</v>
      </c>
      <c r="F142" s="7">
        <v>3</v>
      </c>
      <c r="G142" s="7">
        <v>3</v>
      </c>
      <c r="H142" s="7">
        <v>3</v>
      </c>
      <c r="I142" s="77">
        <v>100</v>
      </c>
      <c r="J142" s="50">
        <v>400</v>
      </c>
      <c r="K142" s="65">
        <f t="shared" si="6"/>
        <v>40000</v>
      </c>
      <c r="L142" s="65">
        <f>SUM(K142:K145)</f>
        <v>55540</v>
      </c>
      <c r="M142" s="82" t="s">
        <v>18</v>
      </c>
      <c r="N142" s="83" t="s">
        <v>846</v>
      </c>
      <c r="O142" s="65"/>
      <c r="P142" s="7"/>
      <c r="U142" s="5" t="s">
        <v>157</v>
      </c>
    </row>
    <row r="143" spans="2:21" x14ac:dyDescent="0.25">
      <c r="B143" s="82" t="s">
        <v>189</v>
      </c>
      <c r="C143" s="47" t="s">
        <v>642</v>
      </c>
      <c r="D143" s="46" t="s">
        <v>747</v>
      </c>
      <c r="E143" s="7">
        <v>3</v>
      </c>
      <c r="F143" s="7">
        <v>3</v>
      </c>
      <c r="G143" s="7">
        <v>3</v>
      </c>
      <c r="H143" s="7">
        <v>3</v>
      </c>
      <c r="I143" s="77">
        <v>100</v>
      </c>
      <c r="J143" s="50">
        <v>60</v>
      </c>
      <c r="K143" s="65">
        <f t="shared" si="6"/>
        <v>6000</v>
      </c>
      <c r="L143" s="65">
        <f>SUM(K143:K146)</f>
        <v>22740</v>
      </c>
      <c r="M143" s="82" t="s">
        <v>18</v>
      </c>
      <c r="N143" s="83" t="s">
        <v>846</v>
      </c>
      <c r="O143" s="65"/>
      <c r="P143" s="7"/>
      <c r="U143" s="5" t="s">
        <v>158</v>
      </c>
    </row>
    <row r="144" spans="2:21" x14ac:dyDescent="0.25">
      <c r="B144" s="82" t="s">
        <v>189</v>
      </c>
      <c r="C144" s="47" t="s">
        <v>644</v>
      </c>
      <c r="D144" s="46" t="s">
        <v>734</v>
      </c>
      <c r="E144" s="7">
        <v>3</v>
      </c>
      <c r="F144" s="7">
        <v>3</v>
      </c>
      <c r="G144" s="7">
        <v>3</v>
      </c>
      <c r="H144" s="7">
        <v>3</v>
      </c>
      <c r="I144" s="77">
        <v>36</v>
      </c>
      <c r="J144" s="50">
        <v>65</v>
      </c>
      <c r="K144" s="65">
        <f t="shared" si="6"/>
        <v>2340</v>
      </c>
      <c r="L144" s="65">
        <f t="shared" si="5"/>
        <v>64740</v>
      </c>
      <c r="M144" s="82" t="s">
        <v>18</v>
      </c>
      <c r="N144" s="83" t="s">
        <v>846</v>
      </c>
      <c r="O144" s="65"/>
      <c r="P144" s="7"/>
      <c r="U144" s="5" t="s">
        <v>160</v>
      </c>
    </row>
    <row r="145" spans="2:21" x14ac:dyDescent="0.25">
      <c r="B145" s="82" t="s">
        <v>189</v>
      </c>
      <c r="C145" s="47" t="s">
        <v>643</v>
      </c>
      <c r="D145" s="46" t="s">
        <v>738</v>
      </c>
      <c r="E145" s="7">
        <v>3</v>
      </c>
      <c r="F145" s="7">
        <v>3</v>
      </c>
      <c r="G145" s="7">
        <v>3</v>
      </c>
      <c r="H145" s="7">
        <v>3</v>
      </c>
      <c r="I145" s="77">
        <v>48</v>
      </c>
      <c r="J145" s="50">
        <v>150</v>
      </c>
      <c r="K145" s="65">
        <f t="shared" si="6"/>
        <v>7200</v>
      </c>
      <c r="L145" s="65">
        <f t="shared" si="5"/>
        <v>64200</v>
      </c>
      <c r="M145" s="82" t="s">
        <v>18</v>
      </c>
      <c r="N145" s="83" t="s">
        <v>846</v>
      </c>
      <c r="O145" s="65"/>
      <c r="P145" s="7"/>
      <c r="U145" s="5" t="s">
        <v>161</v>
      </c>
    </row>
    <row r="146" spans="2:21" x14ac:dyDescent="0.25">
      <c r="B146" s="82" t="s">
        <v>189</v>
      </c>
      <c r="C146" s="47" t="s">
        <v>645</v>
      </c>
      <c r="D146" s="46" t="s">
        <v>739</v>
      </c>
      <c r="E146" s="7">
        <v>3</v>
      </c>
      <c r="F146" s="7">
        <v>3</v>
      </c>
      <c r="G146" s="7">
        <v>3</v>
      </c>
      <c r="H146" s="7">
        <v>3</v>
      </c>
      <c r="I146" s="77">
        <v>48</v>
      </c>
      <c r="J146" s="50">
        <v>150</v>
      </c>
      <c r="K146" s="66">
        <f t="shared" ref="K146:K177" si="7">+I146*J146</f>
        <v>7200</v>
      </c>
      <c r="L146" s="66">
        <f t="shared" ref="L146:L177" si="8">SUM(K146:K150)</f>
        <v>73250</v>
      </c>
      <c r="M146" s="82" t="s">
        <v>18</v>
      </c>
      <c r="N146" s="83" t="s">
        <v>846</v>
      </c>
      <c r="O146" s="66"/>
      <c r="P146" s="60"/>
      <c r="U146" s="5" t="s">
        <v>162</v>
      </c>
    </row>
    <row r="147" spans="2:21" x14ac:dyDescent="0.25">
      <c r="B147" s="82" t="s">
        <v>189</v>
      </c>
      <c r="C147" s="47" t="s">
        <v>646</v>
      </c>
      <c r="D147" s="46" t="s">
        <v>739</v>
      </c>
      <c r="E147" s="7">
        <v>3</v>
      </c>
      <c r="F147" s="7">
        <v>3</v>
      </c>
      <c r="G147" s="7">
        <v>3</v>
      </c>
      <c r="H147" s="7">
        <v>3</v>
      </c>
      <c r="I147" s="77">
        <v>60</v>
      </c>
      <c r="J147" s="50">
        <v>400</v>
      </c>
      <c r="K147" s="66">
        <f t="shared" si="7"/>
        <v>24000</v>
      </c>
      <c r="L147" s="66">
        <f t="shared" si="8"/>
        <v>76550</v>
      </c>
      <c r="M147" s="82" t="s">
        <v>18</v>
      </c>
      <c r="N147" s="83" t="s">
        <v>846</v>
      </c>
      <c r="O147" s="66"/>
      <c r="P147" s="60"/>
      <c r="U147" s="5" t="s">
        <v>163</v>
      </c>
    </row>
    <row r="148" spans="2:21" x14ac:dyDescent="0.25">
      <c r="B148" s="82" t="s">
        <v>189</v>
      </c>
      <c r="C148" s="47" t="s">
        <v>647</v>
      </c>
      <c r="D148" s="46" t="s">
        <v>738</v>
      </c>
      <c r="E148" s="7">
        <v>3</v>
      </c>
      <c r="F148" s="7">
        <v>3</v>
      </c>
      <c r="G148" s="7">
        <v>3</v>
      </c>
      <c r="H148" s="7">
        <v>3</v>
      </c>
      <c r="I148" s="77">
        <v>60</v>
      </c>
      <c r="J148" s="50">
        <v>400</v>
      </c>
      <c r="K148" s="66">
        <f t="shared" si="7"/>
        <v>24000</v>
      </c>
      <c r="L148" s="66">
        <f t="shared" si="8"/>
        <v>52640</v>
      </c>
      <c r="M148" s="82" t="s">
        <v>18</v>
      </c>
      <c r="N148" s="83" t="s">
        <v>846</v>
      </c>
      <c r="O148" s="66"/>
      <c r="P148" s="60"/>
      <c r="U148" s="5" t="s">
        <v>164</v>
      </c>
    </row>
    <row r="149" spans="2:21" x14ac:dyDescent="0.25">
      <c r="B149" s="82" t="s">
        <v>189</v>
      </c>
      <c r="C149" s="47" t="s">
        <v>648</v>
      </c>
      <c r="D149" s="46" t="s">
        <v>739</v>
      </c>
      <c r="E149" s="7">
        <v>3</v>
      </c>
      <c r="F149" s="7">
        <v>3</v>
      </c>
      <c r="G149" s="7">
        <v>3</v>
      </c>
      <c r="H149" s="7">
        <v>3</v>
      </c>
      <c r="I149" s="77">
        <v>72</v>
      </c>
      <c r="J149" s="50">
        <v>25</v>
      </c>
      <c r="K149" s="66">
        <f t="shared" si="7"/>
        <v>1800</v>
      </c>
      <c r="L149" s="66">
        <f t="shared" si="8"/>
        <v>30640</v>
      </c>
      <c r="M149" s="82" t="s">
        <v>18</v>
      </c>
      <c r="N149" s="83" t="s">
        <v>846</v>
      </c>
      <c r="O149" s="66"/>
      <c r="P149" s="60"/>
      <c r="U149" s="5" t="s">
        <v>165</v>
      </c>
    </row>
    <row r="150" spans="2:21" x14ac:dyDescent="0.25">
      <c r="B150" s="82" t="s">
        <v>189</v>
      </c>
      <c r="C150" s="47" t="s">
        <v>649</v>
      </c>
      <c r="D150" s="46" t="s">
        <v>738</v>
      </c>
      <c r="E150" s="7">
        <v>3</v>
      </c>
      <c r="F150" s="7">
        <v>3</v>
      </c>
      <c r="G150" s="7">
        <v>3</v>
      </c>
      <c r="H150" s="7">
        <v>3</v>
      </c>
      <c r="I150" s="77">
        <v>125</v>
      </c>
      <c r="J150" s="50">
        <v>130</v>
      </c>
      <c r="K150" s="66">
        <f t="shared" si="7"/>
        <v>16250</v>
      </c>
      <c r="L150" s="66">
        <f t="shared" si="8"/>
        <v>30340</v>
      </c>
      <c r="M150" s="82" t="s">
        <v>18</v>
      </c>
      <c r="N150" s="83" t="s">
        <v>846</v>
      </c>
      <c r="O150" s="66"/>
      <c r="P150" s="60"/>
      <c r="U150" s="5" t="s">
        <v>166</v>
      </c>
    </row>
    <row r="151" spans="2:21" x14ac:dyDescent="0.25">
      <c r="B151" s="82" t="s">
        <v>189</v>
      </c>
      <c r="C151" s="47" t="s">
        <v>650</v>
      </c>
      <c r="D151" s="46" t="s">
        <v>740</v>
      </c>
      <c r="E151" s="7">
        <v>3</v>
      </c>
      <c r="F151" s="7">
        <v>3</v>
      </c>
      <c r="G151" s="7">
        <v>3</v>
      </c>
      <c r="H151" s="7">
        <v>3</v>
      </c>
      <c r="I151" s="77">
        <v>300</v>
      </c>
      <c r="J151" s="50">
        <v>35</v>
      </c>
      <c r="K151" s="66">
        <f t="shared" si="7"/>
        <v>10500</v>
      </c>
      <c r="L151" s="66">
        <f t="shared" si="8"/>
        <v>89090</v>
      </c>
      <c r="M151" s="82" t="s">
        <v>18</v>
      </c>
      <c r="N151" s="83" t="s">
        <v>846</v>
      </c>
      <c r="O151" s="66"/>
      <c r="P151" s="60"/>
      <c r="U151" s="5" t="s">
        <v>167</v>
      </c>
    </row>
    <row r="152" spans="2:21" x14ac:dyDescent="0.25">
      <c r="B152" s="82" t="s">
        <v>189</v>
      </c>
      <c r="C152" s="47" t="s">
        <v>651</v>
      </c>
      <c r="D152" s="46" t="s">
        <v>745</v>
      </c>
      <c r="E152" s="7">
        <v>3</v>
      </c>
      <c r="F152" s="7">
        <v>3</v>
      </c>
      <c r="G152" s="7">
        <v>3</v>
      </c>
      <c r="H152" s="7">
        <v>3</v>
      </c>
      <c r="I152" s="77">
        <v>18</v>
      </c>
      <c r="J152" s="50">
        <v>5</v>
      </c>
      <c r="K152" s="66">
        <f t="shared" si="7"/>
        <v>90</v>
      </c>
      <c r="L152" s="66">
        <f t="shared" si="8"/>
        <v>81590</v>
      </c>
      <c r="M152" s="82" t="s">
        <v>18</v>
      </c>
      <c r="N152" s="83" t="s">
        <v>846</v>
      </c>
      <c r="O152" s="66"/>
      <c r="P152" s="60"/>
      <c r="U152" s="5" t="s">
        <v>168</v>
      </c>
    </row>
    <row r="153" spans="2:21" x14ac:dyDescent="0.25">
      <c r="B153" s="82" t="s">
        <v>189</v>
      </c>
      <c r="C153" s="47" t="s">
        <v>652</v>
      </c>
      <c r="D153" s="46" t="s">
        <v>745</v>
      </c>
      <c r="E153" s="7">
        <v>3</v>
      </c>
      <c r="F153" s="7">
        <v>3</v>
      </c>
      <c r="G153" s="7">
        <v>3</v>
      </c>
      <c r="H153" s="7">
        <v>3</v>
      </c>
      <c r="I153" s="77">
        <v>400</v>
      </c>
      <c r="J153" s="50">
        <v>5</v>
      </c>
      <c r="K153" s="66">
        <f t="shared" si="7"/>
        <v>2000</v>
      </c>
      <c r="L153" s="66">
        <f t="shared" si="8"/>
        <v>85500</v>
      </c>
      <c r="M153" s="82" t="s">
        <v>18</v>
      </c>
      <c r="N153" s="83" t="s">
        <v>846</v>
      </c>
      <c r="O153" s="66"/>
      <c r="P153" s="60"/>
      <c r="U153" s="5" t="s">
        <v>169</v>
      </c>
    </row>
    <row r="154" spans="2:21" x14ac:dyDescent="0.25">
      <c r="B154" s="82" t="s">
        <v>189</v>
      </c>
      <c r="C154" s="47" t="s">
        <v>653</v>
      </c>
      <c r="D154" s="46" t="s">
        <v>739</v>
      </c>
      <c r="E154" s="7">
        <v>3</v>
      </c>
      <c r="F154" s="7">
        <v>3</v>
      </c>
      <c r="G154" s="7">
        <v>3</v>
      </c>
      <c r="H154" s="7">
        <v>3</v>
      </c>
      <c r="I154" s="77">
        <v>300</v>
      </c>
      <c r="J154" s="50">
        <v>5</v>
      </c>
      <c r="K154" s="66">
        <f t="shared" si="7"/>
        <v>1500</v>
      </c>
      <c r="L154" s="66">
        <f t="shared" si="8"/>
        <v>87500</v>
      </c>
      <c r="M154" s="82" t="s">
        <v>18</v>
      </c>
      <c r="N154" s="83" t="s">
        <v>846</v>
      </c>
      <c r="O154" s="66"/>
      <c r="P154" s="60"/>
      <c r="U154" s="5" t="s">
        <v>170</v>
      </c>
    </row>
    <row r="155" spans="2:21" x14ac:dyDescent="0.25">
      <c r="B155" s="82" t="s">
        <v>189</v>
      </c>
      <c r="C155" s="47" t="s">
        <v>654</v>
      </c>
      <c r="D155" s="46" t="s">
        <v>745</v>
      </c>
      <c r="E155" s="7">
        <v>3</v>
      </c>
      <c r="F155" s="7">
        <v>3</v>
      </c>
      <c r="G155" s="7">
        <v>3</v>
      </c>
      <c r="H155" s="7">
        <v>3</v>
      </c>
      <c r="I155" s="77">
        <v>1500</v>
      </c>
      <c r="J155" s="50">
        <v>50</v>
      </c>
      <c r="K155" s="66">
        <f t="shared" si="7"/>
        <v>75000</v>
      </c>
      <c r="L155" s="66">
        <f t="shared" si="8"/>
        <v>91000</v>
      </c>
      <c r="M155" s="82" t="s">
        <v>18</v>
      </c>
      <c r="N155" s="83" t="s">
        <v>846</v>
      </c>
      <c r="O155" s="66"/>
      <c r="P155" s="60"/>
      <c r="U155" s="5" t="s">
        <v>171</v>
      </c>
    </row>
    <row r="156" spans="2:21" x14ac:dyDescent="0.25">
      <c r="B156" s="82" t="s">
        <v>189</v>
      </c>
      <c r="C156" s="47" t="s">
        <v>655</v>
      </c>
      <c r="D156" s="46" t="s">
        <v>745</v>
      </c>
      <c r="E156" s="7">
        <v>3</v>
      </c>
      <c r="F156" s="7">
        <v>3</v>
      </c>
      <c r="G156" s="7">
        <v>3</v>
      </c>
      <c r="H156" s="7">
        <v>3</v>
      </c>
      <c r="I156" s="77">
        <v>500</v>
      </c>
      <c r="J156" s="50">
        <v>6</v>
      </c>
      <c r="K156" s="66">
        <f t="shared" si="7"/>
        <v>3000</v>
      </c>
      <c r="L156" s="66">
        <f t="shared" si="8"/>
        <v>19960</v>
      </c>
      <c r="M156" s="82" t="s">
        <v>18</v>
      </c>
      <c r="N156" s="83" t="s">
        <v>846</v>
      </c>
      <c r="O156" s="66"/>
      <c r="P156" s="60"/>
      <c r="U156" s="5" t="s">
        <v>172</v>
      </c>
    </row>
    <row r="157" spans="2:21" x14ac:dyDescent="0.25">
      <c r="B157" s="82" t="s">
        <v>189</v>
      </c>
      <c r="C157" s="47" t="s">
        <v>656</v>
      </c>
      <c r="D157" s="46" t="s">
        <v>745</v>
      </c>
      <c r="E157" s="7">
        <v>3</v>
      </c>
      <c r="F157" s="7">
        <v>3</v>
      </c>
      <c r="G157" s="7">
        <v>3</v>
      </c>
      <c r="H157" s="7">
        <v>3</v>
      </c>
      <c r="I157" s="77">
        <v>500</v>
      </c>
      <c r="J157" s="50">
        <v>8</v>
      </c>
      <c r="K157" s="66">
        <f t="shared" si="7"/>
        <v>4000</v>
      </c>
      <c r="L157" s="66">
        <f t="shared" si="8"/>
        <v>18940</v>
      </c>
      <c r="M157" s="82" t="s">
        <v>18</v>
      </c>
      <c r="N157" s="83" t="s">
        <v>846</v>
      </c>
      <c r="O157" s="66"/>
      <c r="P157" s="60"/>
      <c r="U157" s="5" t="s">
        <v>173</v>
      </c>
    </row>
    <row r="158" spans="2:21" x14ac:dyDescent="0.25">
      <c r="B158" s="82" t="s">
        <v>189</v>
      </c>
      <c r="C158" s="47" t="s">
        <v>657</v>
      </c>
      <c r="D158" s="46" t="s">
        <v>745</v>
      </c>
      <c r="E158" s="7">
        <v>3</v>
      </c>
      <c r="F158" s="7">
        <v>3</v>
      </c>
      <c r="G158" s="7">
        <v>3</v>
      </c>
      <c r="H158" s="7">
        <v>3</v>
      </c>
      <c r="I158" s="77">
        <v>500</v>
      </c>
      <c r="J158" s="50">
        <v>8</v>
      </c>
      <c r="K158" s="66">
        <f t="shared" si="7"/>
        <v>4000</v>
      </c>
      <c r="L158" s="66">
        <f t="shared" si="8"/>
        <v>14940</v>
      </c>
      <c r="M158" s="82" t="s">
        <v>18</v>
      </c>
      <c r="N158" s="83" t="s">
        <v>846</v>
      </c>
      <c r="O158" s="66"/>
      <c r="P158" s="60"/>
      <c r="U158" s="5" t="s">
        <v>174</v>
      </c>
    </row>
    <row r="159" spans="2:21" x14ac:dyDescent="0.25">
      <c r="B159" s="82" t="s">
        <v>189</v>
      </c>
      <c r="C159" s="47" t="s">
        <v>658</v>
      </c>
      <c r="D159" s="46" t="s">
        <v>745</v>
      </c>
      <c r="E159" s="7">
        <v>3</v>
      </c>
      <c r="F159" s="7">
        <v>3</v>
      </c>
      <c r="G159" s="7">
        <v>3</v>
      </c>
      <c r="H159" s="7">
        <v>3</v>
      </c>
      <c r="I159" s="77">
        <v>500</v>
      </c>
      <c r="J159" s="50">
        <v>10</v>
      </c>
      <c r="K159" s="66">
        <f t="shared" si="7"/>
        <v>5000</v>
      </c>
      <c r="L159" s="66">
        <f t="shared" si="8"/>
        <v>10940</v>
      </c>
      <c r="M159" s="82" t="s">
        <v>18</v>
      </c>
      <c r="N159" s="83" t="s">
        <v>846</v>
      </c>
      <c r="O159" s="66"/>
      <c r="P159" s="60"/>
      <c r="U159" s="5" t="s">
        <v>175</v>
      </c>
    </row>
    <row r="160" spans="2:21" x14ac:dyDescent="0.25">
      <c r="B160" s="82" t="s">
        <v>189</v>
      </c>
      <c r="C160" s="47" t="s">
        <v>659</v>
      </c>
      <c r="D160" s="46" t="s">
        <v>745</v>
      </c>
      <c r="E160" s="7">
        <v>3</v>
      </c>
      <c r="F160" s="7">
        <v>3</v>
      </c>
      <c r="G160" s="7">
        <v>3</v>
      </c>
      <c r="H160" s="7">
        <v>3</v>
      </c>
      <c r="I160" s="77">
        <v>72</v>
      </c>
      <c r="J160" s="50">
        <v>55</v>
      </c>
      <c r="K160" s="66">
        <f t="shared" si="7"/>
        <v>3960</v>
      </c>
      <c r="L160" s="66">
        <f t="shared" si="8"/>
        <v>8460</v>
      </c>
      <c r="M160" s="82" t="s">
        <v>18</v>
      </c>
      <c r="N160" s="83" t="s">
        <v>846</v>
      </c>
      <c r="O160" s="66"/>
      <c r="P160" s="60"/>
      <c r="U160" s="5" t="s">
        <v>176</v>
      </c>
    </row>
    <row r="161" spans="2:21" x14ac:dyDescent="0.25">
      <c r="B161" s="82" t="s">
        <v>189</v>
      </c>
      <c r="C161" s="47" t="s">
        <v>660</v>
      </c>
      <c r="D161" s="46" t="s">
        <v>745</v>
      </c>
      <c r="E161" s="7">
        <v>3</v>
      </c>
      <c r="F161" s="7">
        <v>3</v>
      </c>
      <c r="G161" s="7">
        <v>3</v>
      </c>
      <c r="H161" s="7">
        <v>3</v>
      </c>
      <c r="I161" s="77">
        <v>36</v>
      </c>
      <c r="J161" s="64">
        <v>55</v>
      </c>
      <c r="K161" s="66">
        <f t="shared" si="7"/>
        <v>1980</v>
      </c>
      <c r="L161" s="66">
        <f t="shared" si="8"/>
        <v>7100</v>
      </c>
      <c r="M161" s="82" t="s">
        <v>18</v>
      </c>
      <c r="N161" s="83" t="s">
        <v>846</v>
      </c>
      <c r="O161" s="66"/>
      <c r="P161" s="60"/>
      <c r="U161" s="5" t="s">
        <v>177</v>
      </c>
    </row>
    <row r="162" spans="2:21" x14ac:dyDescent="0.25">
      <c r="B162" s="67"/>
      <c r="C162" s="47"/>
      <c r="D162" s="46"/>
      <c r="E162" s="7">
        <v>3</v>
      </c>
      <c r="F162" s="7">
        <v>3</v>
      </c>
      <c r="G162" s="7">
        <v>3</v>
      </c>
      <c r="H162" s="7">
        <v>3</v>
      </c>
      <c r="I162" s="77"/>
      <c r="J162" s="64"/>
      <c r="K162" s="66"/>
      <c r="L162" s="66"/>
      <c r="M162" s="82"/>
      <c r="N162" s="83"/>
      <c r="O162" s="66"/>
      <c r="P162" s="60"/>
      <c r="U162" s="5" t="s">
        <v>178</v>
      </c>
    </row>
    <row r="163" spans="2:21" x14ac:dyDescent="0.25">
      <c r="B163" s="67"/>
      <c r="C163" s="47"/>
      <c r="D163" s="46"/>
      <c r="E163" s="7">
        <v>3</v>
      </c>
      <c r="F163" s="7">
        <v>3</v>
      </c>
      <c r="G163" s="7">
        <v>3</v>
      </c>
      <c r="H163" s="7">
        <v>3</v>
      </c>
      <c r="I163" s="77"/>
      <c r="J163" s="64"/>
      <c r="K163" s="66"/>
      <c r="L163" s="66"/>
      <c r="M163" s="82"/>
      <c r="N163" s="83"/>
      <c r="O163" s="66"/>
      <c r="P163" s="60"/>
      <c r="U163" s="5" t="s">
        <v>179</v>
      </c>
    </row>
    <row r="164" spans="2:21" x14ac:dyDescent="0.25">
      <c r="B164" s="82" t="s">
        <v>189</v>
      </c>
      <c r="C164" s="47" t="s">
        <v>661</v>
      </c>
      <c r="D164" s="61" t="s">
        <v>745</v>
      </c>
      <c r="E164" s="7">
        <v>3</v>
      </c>
      <c r="F164" s="7">
        <v>3</v>
      </c>
      <c r="G164" s="7">
        <v>3</v>
      </c>
      <c r="H164" s="7">
        <v>3</v>
      </c>
      <c r="I164" s="77">
        <v>36</v>
      </c>
      <c r="J164" s="64">
        <v>70</v>
      </c>
      <c r="K164" s="66">
        <f t="shared" si="7"/>
        <v>2520</v>
      </c>
      <c r="L164" s="66">
        <f t="shared" si="8"/>
        <v>36260</v>
      </c>
      <c r="M164" s="82" t="s">
        <v>18</v>
      </c>
      <c r="N164" s="83" t="s">
        <v>846</v>
      </c>
      <c r="O164" s="66"/>
      <c r="P164" s="60"/>
      <c r="U164" s="5" t="s">
        <v>180</v>
      </c>
    </row>
    <row r="165" spans="2:21" x14ac:dyDescent="0.25">
      <c r="B165" s="82" t="s">
        <v>189</v>
      </c>
      <c r="C165" s="47" t="s">
        <v>662</v>
      </c>
      <c r="D165" s="61" t="s">
        <v>745</v>
      </c>
      <c r="E165" s="7">
        <v>3</v>
      </c>
      <c r="F165" s="7">
        <v>3</v>
      </c>
      <c r="G165" s="7">
        <v>3</v>
      </c>
      <c r="H165" s="7">
        <v>3</v>
      </c>
      <c r="I165" s="77">
        <v>20</v>
      </c>
      <c r="J165" s="64">
        <v>130</v>
      </c>
      <c r="K165" s="66">
        <f t="shared" si="7"/>
        <v>2600</v>
      </c>
      <c r="L165" s="66">
        <f t="shared" si="8"/>
        <v>71180</v>
      </c>
      <c r="M165" s="82" t="s">
        <v>18</v>
      </c>
      <c r="N165" s="83" t="s">
        <v>846</v>
      </c>
      <c r="O165" s="66"/>
      <c r="P165" s="60"/>
      <c r="U165" s="5" t="s">
        <v>181</v>
      </c>
    </row>
    <row r="166" spans="2:21" x14ac:dyDescent="0.25">
      <c r="B166" s="82" t="s">
        <v>189</v>
      </c>
      <c r="C166" s="47" t="s">
        <v>663</v>
      </c>
      <c r="D166" s="61" t="s">
        <v>745</v>
      </c>
      <c r="E166" s="7">
        <v>3</v>
      </c>
      <c r="F166" s="7">
        <v>3</v>
      </c>
      <c r="G166" s="7">
        <v>3</v>
      </c>
      <c r="H166" s="7">
        <v>3</v>
      </c>
      <c r="I166" s="77">
        <v>48</v>
      </c>
      <c r="J166" s="64">
        <v>130</v>
      </c>
      <c r="K166" s="66">
        <f t="shared" si="7"/>
        <v>6240</v>
      </c>
      <c r="L166" s="66">
        <f t="shared" si="8"/>
        <v>108580</v>
      </c>
      <c r="M166" s="82" t="s">
        <v>18</v>
      </c>
      <c r="N166" s="83" t="s">
        <v>846</v>
      </c>
      <c r="O166" s="66"/>
      <c r="P166" s="60"/>
      <c r="U166" s="5" t="s">
        <v>182</v>
      </c>
    </row>
    <row r="167" spans="2:21" x14ac:dyDescent="0.25">
      <c r="B167" s="82" t="s">
        <v>189</v>
      </c>
      <c r="C167" s="47" t="s">
        <v>664</v>
      </c>
      <c r="D167" s="61" t="s">
        <v>747</v>
      </c>
      <c r="E167" s="7">
        <v>3</v>
      </c>
      <c r="F167" s="7">
        <v>3</v>
      </c>
      <c r="G167" s="7">
        <v>3</v>
      </c>
      <c r="H167" s="7">
        <v>3</v>
      </c>
      <c r="I167" s="77">
        <v>180</v>
      </c>
      <c r="J167" s="64">
        <v>65</v>
      </c>
      <c r="K167" s="66">
        <f t="shared" si="7"/>
        <v>11700</v>
      </c>
      <c r="L167" s="66">
        <f t="shared" si="8"/>
        <v>126340</v>
      </c>
      <c r="M167" s="82" t="s">
        <v>18</v>
      </c>
      <c r="N167" s="83" t="s">
        <v>846</v>
      </c>
      <c r="O167" s="66"/>
      <c r="P167" s="60"/>
      <c r="U167" s="5" t="s">
        <v>183</v>
      </c>
    </row>
    <row r="168" spans="2:21" x14ac:dyDescent="0.25">
      <c r="B168" s="82" t="s">
        <v>189</v>
      </c>
      <c r="C168" s="47" t="s">
        <v>665</v>
      </c>
      <c r="D168" s="61" t="s">
        <v>745</v>
      </c>
      <c r="E168" s="7">
        <v>3</v>
      </c>
      <c r="F168" s="7">
        <v>3</v>
      </c>
      <c r="G168" s="7">
        <v>3</v>
      </c>
      <c r="H168" s="7">
        <v>3</v>
      </c>
      <c r="I168" s="77">
        <v>240</v>
      </c>
      <c r="J168" s="64">
        <v>55</v>
      </c>
      <c r="K168" s="66">
        <f t="shared" si="7"/>
        <v>13200</v>
      </c>
      <c r="L168" s="66">
        <f t="shared" si="8"/>
        <v>136640</v>
      </c>
      <c r="M168" s="82" t="s">
        <v>18</v>
      </c>
      <c r="N168" s="83" t="s">
        <v>846</v>
      </c>
      <c r="O168" s="66"/>
      <c r="P168" s="60"/>
      <c r="U168" s="5" t="s">
        <v>184</v>
      </c>
    </row>
    <row r="169" spans="2:21" x14ac:dyDescent="0.25">
      <c r="B169" s="82" t="s">
        <v>189</v>
      </c>
      <c r="C169" s="47" t="s">
        <v>666</v>
      </c>
      <c r="D169" s="61" t="s">
        <v>745</v>
      </c>
      <c r="E169" s="7">
        <v>3</v>
      </c>
      <c r="F169" s="7">
        <v>3</v>
      </c>
      <c r="G169" s="7">
        <v>3</v>
      </c>
      <c r="H169" s="7">
        <v>3</v>
      </c>
      <c r="I169" s="77">
        <v>576</v>
      </c>
      <c r="J169" s="64">
        <v>65</v>
      </c>
      <c r="K169" s="66">
        <f t="shared" si="7"/>
        <v>37440</v>
      </c>
      <c r="L169" s="66">
        <f t="shared" si="8"/>
        <v>123515</v>
      </c>
      <c r="M169" s="82" t="s">
        <v>18</v>
      </c>
      <c r="N169" s="83" t="s">
        <v>846</v>
      </c>
      <c r="O169" s="66"/>
      <c r="P169" s="60"/>
      <c r="U169" s="5" t="s">
        <v>185</v>
      </c>
    </row>
    <row r="170" spans="2:21" x14ac:dyDescent="0.25">
      <c r="B170" s="82" t="s">
        <v>189</v>
      </c>
      <c r="C170" s="47" t="s">
        <v>667</v>
      </c>
      <c r="D170" s="61" t="s">
        <v>745</v>
      </c>
      <c r="E170" s="7">
        <v>3</v>
      </c>
      <c r="F170" s="7">
        <v>3</v>
      </c>
      <c r="G170" s="7">
        <v>3</v>
      </c>
      <c r="H170" s="7">
        <v>3</v>
      </c>
      <c r="I170" s="77">
        <v>500</v>
      </c>
      <c r="J170" s="64">
        <v>80</v>
      </c>
      <c r="K170" s="66">
        <f t="shared" si="7"/>
        <v>40000</v>
      </c>
      <c r="L170" s="66">
        <f t="shared" si="8"/>
        <v>108575</v>
      </c>
      <c r="M170" s="82" t="s">
        <v>18</v>
      </c>
      <c r="N170" s="83" t="s">
        <v>846</v>
      </c>
      <c r="O170" s="66"/>
      <c r="P170" s="60"/>
      <c r="U170" s="5" t="s">
        <v>186</v>
      </c>
    </row>
    <row r="171" spans="2:21" x14ac:dyDescent="0.25">
      <c r="B171" s="82" t="s">
        <v>189</v>
      </c>
      <c r="C171" s="47" t="s">
        <v>668</v>
      </c>
      <c r="D171" s="61" t="s">
        <v>575</v>
      </c>
      <c r="E171" s="7">
        <v>3</v>
      </c>
      <c r="F171" s="7">
        <v>3</v>
      </c>
      <c r="G171" s="7">
        <v>3</v>
      </c>
      <c r="H171" s="7">
        <v>3</v>
      </c>
      <c r="I171" s="77">
        <v>6000</v>
      </c>
      <c r="J171" s="64">
        <v>4</v>
      </c>
      <c r="K171" s="66">
        <f t="shared" si="7"/>
        <v>24000</v>
      </c>
      <c r="L171" s="66">
        <f t="shared" si="8"/>
        <v>73200</v>
      </c>
      <c r="M171" s="82" t="s">
        <v>18</v>
      </c>
      <c r="N171" s="83" t="s">
        <v>846</v>
      </c>
      <c r="O171" s="66"/>
      <c r="P171" s="60"/>
      <c r="U171" s="5" t="s">
        <v>187</v>
      </c>
    </row>
    <row r="172" spans="2:21" x14ac:dyDescent="0.25">
      <c r="B172" s="82" t="s">
        <v>189</v>
      </c>
      <c r="C172" s="47" t="s">
        <v>669</v>
      </c>
      <c r="D172" s="61" t="s">
        <v>575</v>
      </c>
      <c r="E172" s="7">
        <v>3</v>
      </c>
      <c r="F172" s="7">
        <v>3</v>
      </c>
      <c r="G172" s="7">
        <v>3</v>
      </c>
      <c r="H172" s="7">
        <v>3</v>
      </c>
      <c r="I172" s="77">
        <v>2000</v>
      </c>
      <c r="J172" s="64">
        <v>11</v>
      </c>
      <c r="K172" s="66">
        <f t="shared" si="7"/>
        <v>22000</v>
      </c>
      <c r="L172" s="66">
        <f t="shared" si="8"/>
        <v>56200</v>
      </c>
      <c r="M172" s="82" t="s">
        <v>18</v>
      </c>
      <c r="N172" s="83" t="s">
        <v>846</v>
      </c>
      <c r="O172" s="66"/>
      <c r="P172" s="60"/>
      <c r="U172" s="5" t="s">
        <v>188</v>
      </c>
    </row>
    <row r="173" spans="2:21" x14ac:dyDescent="0.25">
      <c r="B173" s="82" t="s">
        <v>189</v>
      </c>
      <c r="C173" s="47" t="s">
        <v>670</v>
      </c>
      <c r="D173" s="61" t="s">
        <v>745</v>
      </c>
      <c r="E173" s="7">
        <v>3</v>
      </c>
      <c r="F173" s="7">
        <v>3</v>
      </c>
      <c r="G173" s="7">
        <v>3</v>
      </c>
      <c r="H173" s="7">
        <v>3</v>
      </c>
      <c r="I173" s="77">
        <v>15</v>
      </c>
      <c r="J173" s="64">
        <v>5</v>
      </c>
      <c r="K173" s="66">
        <f t="shared" si="7"/>
        <v>75</v>
      </c>
      <c r="L173" s="66">
        <f t="shared" si="8"/>
        <v>35400</v>
      </c>
      <c r="M173" s="82" t="s">
        <v>18</v>
      </c>
      <c r="N173" s="83" t="s">
        <v>846</v>
      </c>
      <c r="O173" s="66"/>
      <c r="P173" s="60"/>
      <c r="U173" s="5" t="s">
        <v>189</v>
      </c>
    </row>
    <row r="174" spans="2:21" x14ac:dyDescent="0.25">
      <c r="B174" s="67" t="s">
        <v>128</v>
      </c>
      <c r="C174" s="47" t="s">
        <v>671</v>
      </c>
      <c r="D174" s="61" t="s">
        <v>744</v>
      </c>
      <c r="E174" s="7">
        <v>3</v>
      </c>
      <c r="F174" s="7">
        <v>3</v>
      </c>
      <c r="G174" s="7">
        <v>3</v>
      </c>
      <c r="H174" s="7">
        <v>3</v>
      </c>
      <c r="I174" s="77">
        <v>10</v>
      </c>
      <c r="J174" s="64">
        <v>2250</v>
      </c>
      <c r="K174" s="66">
        <f t="shared" si="7"/>
        <v>22500</v>
      </c>
      <c r="L174" s="66">
        <f t="shared" si="8"/>
        <v>39450</v>
      </c>
      <c r="M174" s="82" t="s">
        <v>18</v>
      </c>
      <c r="N174" s="83" t="s">
        <v>846</v>
      </c>
      <c r="O174" s="66"/>
      <c r="P174" s="60"/>
      <c r="U174" s="5" t="s">
        <v>190</v>
      </c>
    </row>
    <row r="175" spans="2:21" x14ac:dyDescent="0.25">
      <c r="B175" s="67" t="s">
        <v>128</v>
      </c>
      <c r="C175" s="47" t="s">
        <v>672</v>
      </c>
      <c r="D175" s="61" t="s">
        <v>744</v>
      </c>
      <c r="E175" s="7">
        <v>3</v>
      </c>
      <c r="F175" s="7">
        <v>3</v>
      </c>
      <c r="G175" s="7">
        <v>3</v>
      </c>
      <c r="H175" s="7">
        <v>3</v>
      </c>
      <c r="I175" s="77">
        <v>5</v>
      </c>
      <c r="J175" s="64">
        <v>925</v>
      </c>
      <c r="K175" s="66">
        <f t="shared" si="7"/>
        <v>4625</v>
      </c>
      <c r="L175" s="66">
        <f t="shared" si="8"/>
        <v>16950</v>
      </c>
      <c r="M175" s="82" t="s">
        <v>18</v>
      </c>
      <c r="N175" s="83" t="s">
        <v>846</v>
      </c>
      <c r="O175" s="66"/>
      <c r="P175" s="60"/>
      <c r="U175" s="5" t="s">
        <v>191</v>
      </c>
    </row>
    <row r="176" spans="2:21" x14ac:dyDescent="0.25">
      <c r="B176" s="67" t="s">
        <v>128</v>
      </c>
      <c r="C176" s="47" t="s">
        <v>673</v>
      </c>
      <c r="D176" s="61" t="s">
        <v>749</v>
      </c>
      <c r="E176" s="7">
        <v>3</v>
      </c>
      <c r="F176" s="7">
        <v>3</v>
      </c>
      <c r="G176" s="7">
        <v>3</v>
      </c>
      <c r="H176" s="7">
        <v>3</v>
      </c>
      <c r="I176" s="77">
        <v>10</v>
      </c>
      <c r="J176" s="50">
        <v>700</v>
      </c>
      <c r="K176" s="66">
        <f t="shared" si="7"/>
        <v>7000</v>
      </c>
      <c r="L176" s="66">
        <f t="shared" si="8"/>
        <v>318325</v>
      </c>
      <c r="M176" s="82" t="s">
        <v>18</v>
      </c>
      <c r="N176" s="83" t="s">
        <v>846</v>
      </c>
      <c r="O176" s="66"/>
      <c r="P176" s="60"/>
      <c r="U176" s="5" t="s">
        <v>192</v>
      </c>
    </row>
    <row r="177" spans="2:21" x14ac:dyDescent="0.25">
      <c r="B177" s="67" t="s">
        <v>128</v>
      </c>
      <c r="C177" s="47" t="s">
        <v>674</v>
      </c>
      <c r="D177" s="61" t="s">
        <v>747</v>
      </c>
      <c r="E177" s="7">
        <v>3</v>
      </c>
      <c r="F177" s="7">
        <v>3</v>
      </c>
      <c r="G177" s="7">
        <v>3</v>
      </c>
      <c r="H177" s="7">
        <v>3</v>
      </c>
      <c r="I177" s="77">
        <v>5</v>
      </c>
      <c r="J177" s="64">
        <v>240</v>
      </c>
      <c r="K177" s="66">
        <f t="shared" si="7"/>
        <v>1200</v>
      </c>
      <c r="L177" s="66">
        <f t="shared" si="8"/>
        <v>386925</v>
      </c>
      <c r="M177" s="82" t="s">
        <v>18</v>
      </c>
      <c r="N177" s="83" t="s">
        <v>846</v>
      </c>
      <c r="O177" s="66"/>
      <c r="P177" s="60"/>
      <c r="U177" s="5" t="s">
        <v>193</v>
      </c>
    </row>
    <row r="178" spans="2:21" x14ac:dyDescent="0.25">
      <c r="B178" s="67" t="s">
        <v>128</v>
      </c>
      <c r="C178" s="47" t="s">
        <v>675</v>
      </c>
      <c r="D178" s="61" t="s">
        <v>848</v>
      </c>
      <c r="E178" s="7">
        <v>3</v>
      </c>
      <c r="F178" s="7">
        <v>3</v>
      </c>
      <c r="G178" s="7">
        <v>3</v>
      </c>
      <c r="H178" s="7">
        <v>3</v>
      </c>
      <c r="I178" s="77">
        <v>5</v>
      </c>
      <c r="J178" s="50">
        <v>825</v>
      </c>
      <c r="K178" s="66">
        <f t="shared" ref="K178:K209" si="9">+I178*J178</f>
        <v>4125</v>
      </c>
      <c r="L178" s="66">
        <f t="shared" ref="L178:L209" si="10">SUM(K178:K182)</f>
        <v>494925</v>
      </c>
      <c r="M178" s="82" t="s">
        <v>18</v>
      </c>
      <c r="N178" s="83" t="s">
        <v>846</v>
      </c>
      <c r="O178" s="66"/>
      <c r="P178" s="60"/>
      <c r="U178" s="5" t="s">
        <v>194</v>
      </c>
    </row>
    <row r="179" spans="2:21" x14ac:dyDescent="0.25">
      <c r="B179" s="67"/>
      <c r="C179" s="53" t="s">
        <v>676</v>
      </c>
      <c r="D179" s="61"/>
      <c r="E179" s="7">
        <v>3</v>
      </c>
      <c r="F179" s="7">
        <v>3</v>
      </c>
      <c r="G179" s="7">
        <v>3</v>
      </c>
      <c r="H179" s="7">
        <v>3</v>
      </c>
      <c r="I179" s="77"/>
      <c r="J179" s="64"/>
      <c r="K179" s="66"/>
      <c r="L179" s="66"/>
      <c r="M179" s="82"/>
      <c r="N179" s="83"/>
      <c r="O179" s="66"/>
      <c r="P179" s="60"/>
      <c r="U179" s="5" t="s">
        <v>195</v>
      </c>
    </row>
    <row r="180" spans="2:21" x14ac:dyDescent="0.25">
      <c r="B180" s="67" t="s">
        <v>266</v>
      </c>
      <c r="C180" s="47" t="s">
        <v>677</v>
      </c>
      <c r="D180" s="61" t="s">
        <v>741</v>
      </c>
      <c r="E180" s="7">
        <v>3</v>
      </c>
      <c r="F180" s="7">
        <v>3</v>
      </c>
      <c r="G180" s="7">
        <v>3</v>
      </c>
      <c r="H180" s="7">
        <v>3</v>
      </c>
      <c r="I180" s="77">
        <v>360</v>
      </c>
      <c r="J180" s="64">
        <v>850</v>
      </c>
      <c r="K180" s="66">
        <f t="shared" si="9"/>
        <v>306000</v>
      </c>
      <c r="L180" s="66">
        <f t="shared" si="10"/>
        <v>560800</v>
      </c>
      <c r="M180" s="82" t="s">
        <v>18</v>
      </c>
      <c r="N180" s="83" t="s">
        <v>846</v>
      </c>
      <c r="O180" s="66"/>
      <c r="P180" s="60"/>
      <c r="U180" s="5" t="s">
        <v>196</v>
      </c>
    </row>
    <row r="181" spans="2:21" x14ac:dyDescent="0.25">
      <c r="B181" s="67" t="s">
        <v>266</v>
      </c>
      <c r="C181" s="47" t="s">
        <v>678</v>
      </c>
      <c r="D181" s="48" t="s">
        <v>741</v>
      </c>
      <c r="E181" s="7">
        <v>3</v>
      </c>
      <c r="F181" s="7">
        <v>3</v>
      </c>
      <c r="G181" s="7">
        <v>3</v>
      </c>
      <c r="H181" s="7">
        <v>3</v>
      </c>
      <c r="I181" s="77">
        <v>108</v>
      </c>
      <c r="J181" s="64">
        <v>700</v>
      </c>
      <c r="K181" s="66">
        <f t="shared" si="9"/>
        <v>75600</v>
      </c>
      <c r="L181" s="66">
        <f t="shared" si="10"/>
        <v>280000</v>
      </c>
      <c r="M181" s="82" t="s">
        <v>18</v>
      </c>
      <c r="N181" s="83" t="s">
        <v>846</v>
      </c>
      <c r="O181" s="66"/>
      <c r="P181" s="60"/>
      <c r="U181" s="5" t="s">
        <v>197</v>
      </c>
    </row>
    <row r="182" spans="2:21" x14ac:dyDescent="0.25">
      <c r="B182" s="67" t="s">
        <v>266</v>
      </c>
      <c r="C182" s="47" t="s">
        <v>679</v>
      </c>
      <c r="D182" s="61" t="s">
        <v>741</v>
      </c>
      <c r="E182" s="7">
        <v>3</v>
      </c>
      <c r="F182" s="7">
        <v>3</v>
      </c>
      <c r="G182" s="7">
        <v>3</v>
      </c>
      <c r="H182" s="7">
        <v>3</v>
      </c>
      <c r="I182" s="77">
        <v>156</v>
      </c>
      <c r="J182" s="64">
        <v>700</v>
      </c>
      <c r="K182" s="66">
        <f t="shared" si="9"/>
        <v>109200</v>
      </c>
      <c r="L182" s="66">
        <f t="shared" si="10"/>
        <v>234400</v>
      </c>
      <c r="M182" s="82" t="s">
        <v>18</v>
      </c>
      <c r="N182" s="83" t="s">
        <v>846</v>
      </c>
      <c r="O182" s="66"/>
      <c r="P182" s="60"/>
      <c r="U182" s="5" t="s">
        <v>198</v>
      </c>
    </row>
    <row r="183" spans="2:21" x14ac:dyDescent="0.25">
      <c r="B183" s="67" t="s">
        <v>266</v>
      </c>
      <c r="C183" s="47" t="s">
        <v>680</v>
      </c>
      <c r="D183" s="48" t="s">
        <v>741</v>
      </c>
      <c r="E183" s="7">
        <v>3</v>
      </c>
      <c r="F183" s="7">
        <v>3</v>
      </c>
      <c r="G183" s="7">
        <v>3</v>
      </c>
      <c r="H183" s="7">
        <v>3</v>
      </c>
      <c r="I183" s="77">
        <v>40</v>
      </c>
      <c r="J183" s="64">
        <v>700</v>
      </c>
      <c r="K183" s="66">
        <f t="shared" si="9"/>
        <v>28000</v>
      </c>
      <c r="L183" s="66">
        <f t="shared" si="10"/>
        <v>170200</v>
      </c>
      <c r="M183" s="82" t="s">
        <v>18</v>
      </c>
      <c r="N183" s="83" t="s">
        <v>846</v>
      </c>
      <c r="O183" s="66"/>
      <c r="P183" s="60"/>
      <c r="U183" s="5" t="s">
        <v>199</v>
      </c>
    </row>
    <row r="184" spans="2:21" x14ac:dyDescent="0.25">
      <c r="B184" s="67" t="s">
        <v>266</v>
      </c>
      <c r="C184" s="47" t="s">
        <v>681</v>
      </c>
      <c r="D184" s="61" t="s">
        <v>741</v>
      </c>
      <c r="E184" s="7">
        <v>3</v>
      </c>
      <c r="F184" s="7">
        <v>3</v>
      </c>
      <c r="G184" s="7">
        <v>3</v>
      </c>
      <c r="H184" s="7">
        <v>3</v>
      </c>
      <c r="I184" s="77">
        <v>60</v>
      </c>
      <c r="J184" s="64">
        <v>700</v>
      </c>
      <c r="K184" s="66">
        <f t="shared" si="9"/>
        <v>42000</v>
      </c>
      <c r="L184" s="66">
        <f t="shared" si="10"/>
        <v>149700</v>
      </c>
      <c r="M184" s="82" t="s">
        <v>18</v>
      </c>
      <c r="N184" s="83" t="s">
        <v>846</v>
      </c>
      <c r="O184" s="66"/>
      <c r="P184" s="60"/>
      <c r="U184" s="5" t="s">
        <v>200</v>
      </c>
    </row>
    <row r="185" spans="2:21" x14ac:dyDescent="0.25">
      <c r="B185" s="67" t="s">
        <v>266</v>
      </c>
      <c r="C185" s="47" t="s">
        <v>682</v>
      </c>
      <c r="D185" s="61" t="s">
        <v>741</v>
      </c>
      <c r="E185" s="7">
        <v>3</v>
      </c>
      <c r="F185" s="7">
        <v>3</v>
      </c>
      <c r="G185" s="7">
        <v>3</v>
      </c>
      <c r="H185" s="7">
        <v>3</v>
      </c>
      <c r="I185" s="77">
        <v>36</v>
      </c>
      <c r="J185" s="64">
        <v>700</v>
      </c>
      <c r="K185" s="66">
        <f t="shared" si="9"/>
        <v>25200</v>
      </c>
      <c r="L185" s="66">
        <f t="shared" si="10"/>
        <v>118950</v>
      </c>
      <c r="M185" s="82" t="s">
        <v>18</v>
      </c>
      <c r="N185" s="83" t="s">
        <v>846</v>
      </c>
      <c r="O185" s="66"/>
      <c r="P185" s="60"/>
      <c r="U185" s="5" t="s">
        <v>201</v>
      </c>
    </row>
    <row r="186" spans="2:21" x14ac:dyDescent="0.25">
      <c r="B186" s="67" t="s">
        <v>266</v>
      </c>
      <c r="C186" s="54" t="s">
        <v>683</v>
      </c>
      <c r="D186" s="61" t="s">
        <v>741</v>
      </c>
      <c r="E186" s="7">
        <v>3</v>
      </c>
      <c r="F186" s="7">
        <v>3</v>
      </c>
      <c r="G186" s="7">
        <v>3</v>
      </c>
      <c r="H186" s="7">
        <v>3</v>
      </c>
      <c r="I186" s="77">
        <v>40</v>
      </c>
      <c r="J186" s="64">
        <v>750</v>
      </c>
      <c r="K186" s="66">
        <f t="shared" si="9"/>
        <v>30000</v>
      </c>
      <c r="L186" s="66">
        <f t="shared" si="10"/>
        <v>108750</v>
      </c>
      <c r="M186" s="82" t="s">
        <v>18</v>
      </c>
      <c r="N186" s="83" t="s">
        <v>846</v>
      </c>
      <c r="O186" s="66"/>
      <c r="P186" s="60"/>
      <c r="U186" s="5" t="s">
        <v>202</v>
      </c>
    </row>
    <row r="187" spans="2:21" x14ac:dyDescent="0.25">
      <c r="B187" s="67" t="s">
        <v>266</v>
      </c>
      <c r="C187" s="55" t="s">
        <v>684</v>
      </c>
      <c r="D187" s="61" t="s">
        <v>741</v>
      </c>
      <c r="E187" s="7">
        <v>3</v>
      </c>
      <c r="F187" s="7">
        <v>3</v>
      </c>
      <c r="G187" s="7">
        <v>3</v>
      </c>
      <c r="H187" s="7">
        <v>3</v>
      </c>
      <c r="I187" s="80">
        <v>60</v>
      </c>
      <c r="J187" s="64">
        <v>750</v>
      </c>
      <c r="K187" s="66">
        <f t="shared" si="9"/>
        <v>45000</v>
      </c>
      <c r="L187" s="66">
        <f t="shared" si="10"/>
        <v>85750</v>
      </c>
      <c r="M187" s="82" t="s">
        <v>18</v>
      </c>
      <c r="N187" s="83" t="s">
        <v>846</v>
      </c>
      <c r="O187" s="66"/>
      <c r="P187" s="60"/>
      <c r="U187" s="5" t="s">
        <v>203</v>
      </c>
    </row>
    <row r="188" spans="2:21" x14ac:dyDescent="0.25">
      <c r="B188" s="67" t="s">
        <v>266</v>
      </c>
      <c r="C188" s="55" t="s">
        <v>685</v>
      </c>
      <c r="D188" s="61" t="s">
        <v>741</v>
      </c>
      <c r="E188" s="7">
        <v>3</v>
      </c>
      <c r="F188" s="7">
        <v>3</v>
      </c>
      <c r="G188" s="7">
        <v>3</v>
      </c>
      <c r="H188" s="7">
        <v>3</v>
      </c>
      <c r="I188" s="80">
        <v>10</v>
      </c>
      <c r="J188" s="64">
        <v>750</v>
      </c>
      <c r="K188" s="66">
        <f t="shared" si="9"/>
        <v>7500</v>
      </c>
      <c r="L188" s="66">
        <f t="shared" si="10"/>
        <v>265750</v>
      </c>
      <c r="M188" s="82" t="s">
        <v>18</v>
      </c>
      <c r="N188" s="83" t="s">
        <v>846</v>
      </c>
      <c r="O188" s="66"/>
      <c r="P188" s="60"/>
      <c r="U188" s="5" t="s">
        <v>204</v>
      </c>
    </row>
    <row r="189" spans="2:21" x14ac:dyDescent="0.25">
      <c r="B189" s="67" t="s">
        <v>266</v>
      </c>
      <c r="C189" s="55" t="s">
        <v>686</v>
      </c>
      <c r="D189" s="61" t="s">
        <v>741</v>
      </c>
      <c r="E189" s="7">
        <v>3</v>
      </c>
      <c r="F189" s="7">
        <v>3</v>
      </c>
      <c r="G189" s="7">
        <v>3</v>
      </c>
      <c r="H189" s="7">
        <v>3</v>
      </c>
      <c r="I189" s="80">
        <v>15</v>
      </c>
      <c r="J189" s="64">
        <v>750</v>
      </c>
      <c r="K189" s="66">
        <f t="shared" si="9"/>
        <v>11250</v>
      </c>
      <c r="L189" s="66">
        <f t="shared" si="10"/>
        <v>262450</v>
      </c>
      <c r="M189" s="82" t="s">
        <v>18</v>
      </c>
      <c r="N189" s="83" t="s">
        <v>846</v>
      </c>
      <c r="O189" s="66"/>
      <c r="P189" s="60"/>
      <c r="U189" s="5" t="s">
        <v>205</v>
      </c>
    </row>
    <row r="190" spans="2:21" x14ac:dyDescent="0.25">
      <c r="B190" s="67" t="s">
        <v>266</v>
      </c>
      <c r="C190" s="55" t="s">
        <v>687</v>
      </c>
      <c r="D190" s="61" t="s">
        <v>741</v>
      </c>
      <c r="E190" s="7">
        <v>3</v>
      </c>
      <c r="F190" s="7">
        <v>3</v>
      </c>
      <c r="G190" s="7">
        <v>3</v>
      </c>
      <c r="H190" s="7">
        <v>3</v>
      </c>
      <c r="I190" s="80">
        <v>20</v>
      </c>
      <c r="J190" s="64">
        <v>750</v>
      </c>
      <c r="K190" s="66">
        <f t="shared" si="9"/>
        <v>15000</v>
      </c>
      <c r="L190" s="66">
        <f t="shared" si="10"/>
        <v>287200</v>
      </c>
      <c r="M190" s="82" t="s">
        <v>18</v>
      </c>
      <c r="N190" s="83" t="s">
        <v>846</v>
      </c>
      <c r="O190" s="66"/>
      <c r="P190" s="60"/>
      <c r="U190" s="5" t="s">
        <v>206</v>
      </c>
    </row>
    <row r="191" spans="2:21" x14ac:dyDescent="0.25">
      <c r="B191" s="67" t="s">
        <v>266</v>
      </c>
      <c r="C191" s="55" t="s">
        <v>688</v>
      </c>
      <c r="D191" s="61" t="s">
        <v>741</v>
      </c>
      <c r="E191" s="7">
        <v>3</v>
      </c>
      <c r="F191" s="7">
        <v>3</v>
      </c>
      <c r="G191" s="7">
        <v>3</v>
      </c>
      <c r="H191" s="7">
        <v>3</v>
      </c>
      <c r="I191" s="81">
        <v>10</v>
      </c>
      <c r="J191" s="64">
        <v>700</v>
      </c>
      <c r="K191" s="66">
        <f t="shared" si="9"/>
        <v>7000</v>
      </c>
      <c r="L191" s="66">
        <f t="shared" si="10"/>
        <v>282700</v>
      </c>
      <c r="M191" s="82" t="s">
        <v>18</v>
      </c>
      <c r="N191" s="83" t="s">
        <v>846</v>
      </c>
      <c r="O191" s="66"/>
      <c r="P191" s="60"/>
      <c r="U191" s="5" t="s">
        <v>207</v>
      </c>
    </row>
    <row r="192" spans="2:21" x14ac:dyDescent="0.25">
      <c r="B192" s="67" t="s">
        <v>266</v>
      </c>
      <c r="C192" s="55" t="s">
        <v>689</v>
      </c>
      <c r="D192" s="61" t="s">
        <v>741</v>
      </c>
      <c r="E192" s="7">
        <v>3</v>
      </c>
      <c r="F192" s="7">
        <v>3</v>
      </c>
      <c r="G192" s="7">
        <v>3</v>
      </c>
      <c r="H192" s="7">
        <v>3</v>
      </c>
      <c r="I192" s="80">
        <v>150</v>
      </c>
      <c r="J192" s="64">
        <v>1500</v>
      </c>
      <c r="K192" s="66">
        <f t="shared" si="9"/>
        <v>225000</v>
      </c>
      <c r="L192" s="66">
        <f t="shared" si="10"/>
        <v>286950</v>
      </c>
      <c r="M192" s="82" t="s">
        <v>18</v>
      </c>
      <c r="N192" s="83" t="s">
        <v>846</v>
      </c>
      <c r="O192" s="66"/>
      <c r="P192" s="60"/>
      <c r="U192" s="5" t="s">
        <v>208</v>
      </c>
    </row>
    <row r="193" spans="2:21" x14ac:dyDescent="0.25">
      <c r="B193" s="67" t="s">
        <v>266</v>
      </c>
      <c r="C193" s="55" t="s">
        <v>690</v>
      </c>
      <c r="D193" s="61" t="s">
        <v>741</v>
      </c>
      <c r="E193" s="7">
        <v>3</v>
      </c>
      <c r="F193" s="7">
        <v>3</v>
      </c>
      <c r="G193" s="7">
        <v>3</v>
      </c>
      <c r="H193" s="7">
        <v>3</v>
      </c>
      <c r="I193" s="80">
        <v>6</v>
      </c>
      <c r="J193" s="64">
        <v>700</v>
      </c>
      <c r="K193" s="66">
        <f t="shared" si="9"/>
        <v>4200</v>
      </c>
      <c r="L193" s="66">
        <f t="shared" si="10"/>
        <v>187950</v>
      </c>
      <c r="M193" s="82" t="s">
        <v>18</v>
      </c>
      <c r="N193" s="83" t="s">
        <v>846</v>
      </c>
      <c r="O193" s="66"/>
      <c r="P193" s="60"/>
      <c r="U193" s="5" t="s">
        <v>209</v>
      </c>
    </row>
    <row r="194" spans="2:21" x14ac:dyDescent="0.25">
      <c r="B194" s="67" t="s">
        <v>266</v>
      </c>
      <c r="C194" s="55" t="s">
        <v>691</v>
      </c>
      <c r="D194" s="61" t="s">
        <v>741</v>
      </c>
      <c r="E194" s="7">
        <v>3</v>
      </c>
      <c r="F194" s="7">
        <v>3</v>
      </c>
      <c r="G194" s="7">
        <v>3</v>
      </c>
      <c r="H194" s="7">
        <v>3</v>
      </c>
      <c r="I194" s="80">
        <v>30</v>
      </c>
      <c r="J194" s="64">
        <v>1200</v>
      </c>
      <c r="K194" s="66">
        <f t="shared" si="9"/>
        <v>36000</v>
      </c>
      <c r="L194" s="66">
        <f t="shared" si="10"/>
        <v>247750</v>
      </c>
      <c r="M194" s="82" t="s">
        <v>18</v>
      </c>
      <c r="N194" s="83" t="s">
        <v>846</v>
      </c>
      <c r="O194" s="66"/>
      <c r="P194" s="60"/>
      <c r="U194" s="5" t="s">
        <v>210</v>
      </c>
    </row>
    <row r="195" spans="2:21" x14ac:dyDescent="0.25">
      <c r="B195" s="67" t="s">
        <v>266</v>
      </c>
      <c r="C195" s="55" t="s">
        <v>692</v>
      </c>
      <c r="D195" s="61" t="s">
        <v>741</v>
      </c>
      <c r="E195" s="7">
        <v>3</v>
      </c>
      <c r="F195" s="7">
        <v>3</v>
      </c>
      <c r="G195" s="7">
        <v>3</v>
      </c>
      <c r="H195" s="7">
        <v>3</v>
      </c>
      <c r="I195" s="80">
        <v>15</v>
      </c>
      <c r="J195" s="64">
        <v>700</v>
      </c>
      <c r="K195" s="66">
        <f t="shared" si="9"/>
        <v>10500</v>
      </c>
      <c r="L195" s="66">
        <f t="shared" si="10"/>
        <v>220150</v>
      </c>
      <c r="M195" s="82" t="s">
        <v>18</v>
      </c>
      <c r="N195" s="83" t="s">
        <v>846</v>
      </c>
      <c r="O195" s="66"/>
      <c r="P195" s="60"/>
      <c r="U195" s="5" t="s">
        <v>211</v>
      </c>
    </row>
    <row r="196" spans="2:21" x14ac:dyDescent="0.25">
      <c r="B196" s="67" t="s">
        <v>266</v>
      </c>
      <c r="C196" s="55" t="s">
        <v>693</v>
      </c>
      <c r="D196" s="61" t="s">
        <v>741</v>
      </c>
      <c r="E196" s="7">
        <v>3</v>
      </c>
      <c r="F196" s="7">
        <v>3</v>
      </c>
      <c r="G196" s="7">
        <v>3</v>
      </c>
      <c r="H196" s="7">
        <v>3</v>
      </c>
      <c r="I196" s="80">
        <v>15</v>
      </c>
      <c r="J196" s="64">
        <v>750</v>
      </c>
      <c r="K196" s="66">
        <f t="shared" si="9"/>
        <v>11250</v>
      </c>
      <c r="L196" s="66">
        <f t="shared" si="10"/>
        <v>219450</v>
      </c>
      <c r="M196" s="82" t="s">
        <v>18</v>
      </c>
      <c r="N196" s="83" t="s">
        <v>846</v>
      </c>
      <c r="O196" s="66"/>
      <c r="P196" s="60"/>
      <c r="U196" s="5" t="s">
        <v>212</v>
      </c>
    </row>
    <row r="197" spans="2:21" x14ac:dyDescent="0.25">
      <c r="B197" s="67" t="s">
        <v>266</v>
      </c>
      <c r="C197" s="55" t="s">
        <v>694</v>
      </c>
      <c r="D197" s="61" t="s">
        <v>750</v>
      </c>
      <c r="E197" s="7">
        <v>3</v>
      </c>
      <c r="F197" s="7">
        <v>3</v>
      </c>
      <c r="G197" s="7">
        <v>3</v>
      </c>
      <c r="H197" s="7">
        <v>3</v>
      </c>
      <c r="I197" s="80">
        <v>18000</v>
      </c>
      <c r="J197" s="64">
        <v>7</v>
      </c>
      <c r="K197" s="66">
        <f t="shared" si="9"/>
        <v>126000</v>
      </c>
      <c r="L197" s="66">
        <f t="shared" si="10"/>
        <v>218000</v>
      </c>
      <c r="M197" s="82" t="s">
        <v>18</v>
      </c>
      <c r="N197" s="83" t="s">
        <v>846</v>
      </c>
      <c r="O197" s="66"/>
      <c r="P197" s="60"/>
      <c r="U197" s="5" t="s">
        <v>213</v>
      </c>
    </row>
    <row r="198" spans="2:21" x14ac:dyDescent="0.25">
      <c r="B198" s="67" t="s">
        <v>266</v>
      </c>
      <c r="C198" s="55" t="s">
        <v>695</v>
      </c>
      <c r="D198" s="61" t="s">
        <v>745</v>
      </c>
      <c r="E198" s="7">
        <v>3</v>
      </c>
      <c r="F198" s="7">
        <v>3</v>
      </c>
      <c r="G198" s="7">
        <v>3</v>
      </c>
      <c r="H198" s="7">
        <v>3</v>
      </c>
      <c r="I198" s="80">
        <v>8000</v>
      </c>
      <c r="J198" s="64">
        <v>8</v>
      </c>
      <c r="K198" s="66">
        <f t="shared" si="9"/>
        <v>64000</v>
      </c>
      <c r="L198" s="66">
        <f t="shared" si="10"/>
        <v>107000</v>
      </c>
      <c r="M198" s="82" t="s">
        <v>18</v>
      </c>
      <c r="N198" s="83" t="s">
        <v>846</v>
      </c>
      <c r="O198" s="66"/>
      <c r="P198" s="60"/>
      <c r="U198" s="5" t="s">
        <v>214</v>
      </c>
    </row>
    <row r="199" spans="2:21" x14ac:dyDescent="0.25">
      <c r="B199" s="67" t="s">
        <v>266</v>
      </c>
      <c r="C199" s="55" t="s">
        <v>696</v>
      </c>
      <c r="D199" s="46" t="s">
        <v>741</v>
      </c>
      <c r="E199" s="7">
        <v>3</v>
      </c>
      <c r="F199" s="7">
        <v>3</v>
      </c>
      <c r="G199" s="7">
        <v>3</v>
      </c>
      <c r="H199" s="7">
        <v>3</v>
      </c>
      <c r="I199" s="80">
        <v>12</v>
      </c>
      <c r="J199" s="64">
        <v>700</v>
      </c>
      <c r="K199" s="66">
        <f t="shared" si="9"/>
        <v>8400</v>
      </c>
      <c r="L199" s="66">
        <f t="shared" si="10"/>
        <v>407800</v>
      </c>
      <c r="M199" s="82" t="s">
        <v>18</v>
      </c>
      <c r="N199" s="83" t="s">
        <v>846</v>
      </c>
      <c r="O199" s="66"/>
      <c r="P199" s="60"/>
      <c r="U199" s="5" t="s">
        <v>215</v>
      </c>
    </row>
    <row r="200" spans="2:21" x14ac:dyDescent="0.25">
      <c r="B200" s="67" t="s">
        <v>266</v>
      </c>
      <c r="C200" s="55" t="s">
        <v>697</v>
      </c>
      <c r="D200" s="46" t="s">
        <v>741</v>
      </c>
      <c r="E200" s="7">
        <v>3</v>
      </c>
      <c r="F200" s="7">
        <v>3</v>
      </c>
      <c r="G200" s="7">
        <v>3</v>
      </c>
      <c r="H200" s="7">
        <v>3</v>
      </c>
      <c r="I200" s="80">
        <v>14</v>
      </c>
      <c r="J200" s="64">
        <v>700</v>
      </c>
      <c r="K200" s="66">
        <f t="shared" si="9"/>
        <v>9800</v>
      </c>
      <c r="L200" s="66">
        <f t="shared" si="10"/>
        <v>406600</v>
      </c>
      <c r="M200" s="82" t="s">
        <v>18</v>
      </c>
      <c r="N200" s="83" t="s">
        <v>846</v>
      </c>
      <c r="O200" s="66"/>
      <c r="P200" s="60"/>
      <c r="U200" s="5" t="s">
        <v>216</v>
      </c>
    </row>
    <row r="201" spans="2:21" x14ac:dyDescent="0.25">
      <c r="B201" s="67" t="s">
        <v>266</v>
      </c>
      <c r="C201" s="55" t="s">
        <v>698</v>
      </c>
      <c r="D201" s="46" t="s">
        <v>741</v>
      </c>
      <c r="E201" s="7">
        <v>3</v>
      </c>
      <c r="F201" s="7">
        <v>3</v>
      </c>
      <c r="G201" s="7">
        <v>3</v>
      </c>
      <c r="H201" s="7">
        <v>3</v>
      </c>
      <c r="I201" s="80">
        <v>14</v>
      </c>
      <c r="J201" s="64">
        <v>700</v>
      </c>
      <c r="K201" s="66">
        <f t="shared" si="9"/>
        <v>9800</v>
      </c>
      <c r="L201" s="66">
        <f t="shared" si="10"/>
        <v>921800</v>
      </c>
      <c r="M201" s="82" t="s">
        <v>18</v>
      </c>
      <c r="N201" s="83" t="s">
        <v>846</v>
      </c>
      <c r="O201" s="66"/>
      <c r="P201" s="60"/>
      <c r="U201" s="5" t="s">
        <v>217</v>
      </c>
    </row>
    <row r="202" spans="2:21" x14ac:dyDescent="0.25">
      <c r="B202" s="67" t="s">
        <v>266</v>
      </c>
      <c r="C202" s="55" t="s">
        <v>699</v>
      </c>
      <c r="D202" s="46" t="s">
        <v>741</v>
      </c>
      <c r="E202" s="7">
        <v>3</v>
      </c>
      <c r="F202" s="7">
        <v>3</v>
      </c>
      <c r="G202" s="7">
        <v>3</v>
      </c>
      <c r="H202" s="7">
        <v>3</v>
      </c>
      <c r="I202" s="80">
        <v>20</v>
      </c>
      <c r="J202" s="64">
        <v>750</v>
      </c>
      <c r="K202" s="66">
        <f t="shared" si="9"/>
        <v>15000</v>
      </c>
      <c r="L202" s="66">
        <f t="shared" si="10"/>
        <v>1096800</v>
      </c>
      <c r="M202" s="82" t="s">
        <v>18</v>
      </c>
      <c r="N202" s="83" t="s">
        <v>846</v>
      </c>
      <c r="O202" s="66"/>
      <c r="P202" s="60"/>
      <c r="U202" s="5" t="s">
        <v>218</v>
      </c>
    </row>
    <row r="203" spans="2:21" x14ac:dyDescent="0.25">
      <c r="B203" s="67" t="s">
        <v>266</v>
      </c>
      <c r="C203" s="55" t="s">
        <v>700</v>
      </c>
      <c r="D203" s="46" t="s">
        <v>741</v>
      </c>
      <c r="E203" s="7">
        <v>3</v>
      </c>
      <c r="F203" s="7">
        <v>3</v>
      </c>
      <c r="G203" s="7">
        <v>3</v>
      </c>
      <c r="H203" s="7">
        <v>3</v>
      </c>
      <c r="I203" s="80">
        <v>4560</v>
      </c>
      <c r="J203" s="64">
        <v>80</v>
      </c>
      <c r="K203" s="66">
        <f t="shared" si="9"/>
        <v>364800</v>
      </c>
      <c r="L203" s="66">
        <f t="shared" si="10"/>
        <v>1088800</v>
      </c>
      <c r="M203" s="82" t="s">
        <v>18</v>
      </c>
      <c r="N203" s="83" t="s">
        <v>846</v>
      </c>
      <c r="O203" s="66"/>
      <c r="P203" s="60"/>
      <c r="U203" s="5" t="s">
        <v>219</v>
      </c>
    </row>
    <row r="204" spans="2:21" x14ac:dyDescent="0.25">
      <c r="B204" s="67" t="s">
        <v>266</v>
      </c>
      <c r="C204" s="47" t="s">
        <v>701</v>
      </c>
      <c r="D204" s="46" t="s">
        <v>741</v>
      </c>
      <c r="E204" s="7">
        <v>3</v>
      </c>
      <c r="F204" s="7">
        <v>3</v>
      </c>
      <c r="G204" s="7">
        <v>3</v>
      </c>
      <c r="H204" s="7">
        <v>3</v>
      </c>
      <c r="I204" s="77">
        <v>30</v>
      </c>
      <c r="J204" s="64">
        <v>240</v>
      </c>
      <c r="K204" s="66">
        <f t="shared" si="9"/>
        <v>7200</v>
      </c>
      <c r="L204" s="66">
        <f t="shared" si="10"/>
        <v>739000</v>
      </c>
      <c r="M204" s="82" t="s">
        <v>18</v>
      </c>
      <c r="N204" s="83" t="s">
        <v>846</v>
      </c>
      <c r="O204" s="66"/>
      <c r="P204" s="60"/>
      <c r="U204" s="5" t="s">
        <v>220</v>
      </c>
    </row>
    <row r="205" spans="2:21" x14ac:dyDescent="0.25">
      <c r="B205" s="67" t="s">
        <v>266</v>
      </c>
      <c r="C205" s="55" t="s">
        <v>702</v>
      </c>
      <c r="D205" s="46" t="s">
        <v>741</v>
      </c>
      <c r="E205" s="7">
        <v>3</v>
      </c>
      <c r="F205" s="7">
        <v>3</v>
      </c>
      <c r="G205" s="7">
        <v>3</v>
      </c>
      <c r="H205" s="7">
        <v>3</v>
      </c>
      <c r="I205" s="80">
        <v>750</v>
      </c>
      <c r="J205" s="64">
        <v>700</v>
      </c>
      <c r="K205" s="66">
        <f t="shared" si="9"/>
        <v>525000</v>
      </c>
      <c r="L205" s="66">
        <f t="shared" si="10"/>
        <v>738700</v>
      </c>
      <c r="M205" s="82" t="s">
        <v>18</v>
      </c>
      <c r="N205" s="83" t="s">
        <v>846</v>
      </c>
      <c r="O205" s="66"/>
      <c r="P205" s="60"/>
      <c r="U205" s="5" t="s">
        <v>221</v>
      </c>
    </row>
    <row r="206" spans="2:21" x14ac:dyDescent="0.25">
      <c r="B206" s="67" t="s">
        <v>266</v>
      </c>
      <c r="C206" s="47" t="s">
        <v>703</v>
      </c>
      <c r="D206" s="62" t="s">
        <v>736</v>
      </c>
      <c r="E206" s="7">
        <v>3</v>
      </c>
      <c r="F206" s="7">
        <v>3</v>
      </c>
      <c r="G206" s="7">
        <v>3</v>
      </c>
      <c r="H206" s="7">
        <v>3</v>
      </c>
      <c r="I206" s="77">
        <v>264</v>
      </c>
      <c r="J206" s="64">
        <v>700</v>
      </c>
      <c r="K206" s="66">
        <f t="shared" si="9"/>
        <v>184800</v>
      </c>
      <c r="L206" s="66">
        <f t="shared" si="10"/>
        <v>221700</v>
      </c>
      <c r="M206" s="82" t="s">
        <v>18</v>
      </c>
      <c r="N206" s="83" t="s">
        <v>846</v>
      </c>
      <c r="O206" s="66"/>
      <c r="P206" s="60"/>
      <c r="U206" s="5" t="s">
        <v>222</v>
      </c>
    </row>
    <row r="207" spans="2:21" x14ac:dyDescent="0.25">
      <c r="B207" s="67" t="s">
        <v>266</v>
      </c>
      <c r="C207" s="55" t="s">
        <v>704</v>
      </c>
      <c r="D207" s="46" t="s">
        <v>741</v>
      </c>
      <c r="E207" s="7">
        <v>3</v>
      </c>
      <c r="F207" s="7">
        <v>3</v>
      </c>
      <c r="G207" s="7">
        <v>3</v>
      </c>
      <c r="H207" s="7">
        <v>3</v>
      </c>
      <c r="I207" s="80">
        <v>10</v>
      </c>
      <c r="J207" s="64">
        <v>700</v>
      </c>
      <c r="K207" s="66">
        <f t="shared" si="9"/>
        <v>7000</v>
      </c>
      <c r="L207" s="66">
        <f t="shared" si="10"/>
        <v>80400</v>
      </c>
      <c r="M207" s="82" t="s">
        <v>18</v>
      </c>
      <c r="N207" s="83" t="s">
        <v>846</v>
      </c>
      <c r="O207" s="66"/>
      <c r="P207" s="60"/>
      <c r="U207" s="5" t="s">
        <v>223</v>
      </c>
    </row>
    <row r="208" spans="2:21" x14ac:dyDescent="0.25">
      <c r="B208" s="67" t="s">
        <v>266</v>
      </c>
      <c r="C208" s="55" t="s">
        <v>705</v>
      </c>
      <c r="D208" s="46" t="s">
        <v>741</v>
      </c>
      <c r="E208" s="7">
        <v>3</v>
      </c>
      <c r="F208" s="7">
        <v>3</v>
      </c>
      <c r="G208" s="7">
        <v>3</v>
      </c>
      <c r="H208" s="7">
        <v>3</v>
      </c>
      <c r="I208" s="80">
        <v>6</v>
      </c>
      <c r="J208" s="64">
        <v>2500</v>
      </c>
      <c r="K208" s="66">
        <f t="shared" si="9"/>
        <v>15000</v>
      </c>
      <c r="L208" s="66">
        <f t="shared" si="10"/>
        <v>138400</v>
      </c>
      <c r="M208" s="82" t="s">
        <v>18</v>
      </c>
      <c r="N208" s="83" t="s">
        <v>846</v>
      </c>
      <c r="O208" s="66"/>
      <c r="P208" s="60"/>
      <c r="U208" s="5" t="s">
        <v>224</v>
      </c>
    </row>
    <row r="209" spans="2:21" x14ac:dyDescent="0.25">
      <c r="B209" s="67" t="s">
        <v>266</v>
      </c>
      <c r="C209" s="55" t="s">
        <v>706</v>
      </c>
      <c r="D209" s="46" t="s">
        <v>741</v>
      </c>
      <c r="E209" s="7">
        <v>3</v>
      </c>
      <c r="F209" s="7">
        <v>3</v>
      </c>
      <c r="G209" s="7">
        <v>3</v>
      </c>
      <c r="H209" s="7">
        <v>3</v>
      </c>
      <c r="I209" s="80">
        <v>30</v>
      </c>
      <c r="J209" s="59">
        <v>230</v>
      </c>
      <c r="K209" s="66">
        <f t="shared" si="9"/>
        <v>6900</v>
      </c>
      <c r="L209" s="66">
        <f t="shared" si="10"/>
        <v>279400</v>
      </c>
      <c r="M209" s="82" t="s">
        <v>18</v>
      </c>
      <c r="N209" s="83" t="s">
        <v>846</v>
      </c>
      <c r="O209" s="66"/>
      <c r="P209" s="60"/>
      <c r="U209" s="5" t="s">
        <v>225</v>
      </c>
    </row>
    <row r="210" spans="2:21" x14ac:dyDescent="0.25">
      <c r="B210" s="67" t="s">
        <v>266</v>
      </c>
      <c r="C210" s="55" t="s">
        <v>707</v>
      </c>
      <c r="D210" s="46" t="s">
        <v>745</v>
      </c>
      <c r="E210" s="7">
        <v>3</v>
      </c>
      <c r="F210" s="7">
        <v>3</v>
      </c>
      <c r="G210" s="7">
        <v>3</v>
      </c>
      <c r="H210" s="7">
        <v>3</v>
      </c>
      <c r="I210" s="80">
        <v>2000</v>
      </c>
      <c r="J210" s="59">
        <v>4</v>
      </c>
      <c r="K210" s="66">
        <f t="shared" ref="K210:K236" si="11">+I210*J210</f>
        <v>8000</v>
      </c>
      <c r="L210" s="66">
        <f t="shared" ref="L210:L236" si="12">SUM(K210:K214)</f>
        <v>291220</v>
      </c>
      <c r="M210" s="82" t="s">
        <v>18</v>
      </c>
      <c r="N210" s="83" t="s">
        <v>846</v>
      </c>
      <c r="O210" s="66"/>
      <c r="P210" s="60"/>
      <c r="U210" s="5" t="s">
        <v>226</v>
      </c>
    </row>
    <row r="211" spans="2:21" x14ac:dyDescent="0.25">
      <c r="B211" s="67" t="s">
        <v>266</v>
      </c>
      <c r="C211" s="56" t="s">
        <v>708</v>
      </c>
      <c r="D211" s="46" t="s">
        <v>736</v>
      </c>
      <c r="E211" s="7">
        <v>3</v>
      </c>
      <c r="F211" s="7">
        <v>3</v>
      </c>
      <c r="G211" s="7">
        <v>3</v>
      </c>
      <c r="H211" s="7">
        <v>3</v>
      </c>
      <c r="I211" s="81">
        <v>300</v>
      </c>
      <c r="J211" s="59">
        <v>145</v>
      </c>
      <c r="K211" s="66">
        <f t="shared" si="11"/>
        <v>43500</v>
      </c>
      <c r="L211" s="66">
        <f t="shared" si="12"/>
        <v>408220</v>
      </c>
      <c r="M211" s="82" t="s">
        <v>18</v>
      </c>
      <c r="N211" s="83" t="s">
        <v>846</v>
      </c>
      <c r="O211" s="66"/>
      <c r="P211" s="60"/>
      <c r="U211" s="5" t="s">
        <v>227</v>
      </c>
    </row>
    <row r="212" spans="2:21" x14ac:dyDescent="0.25">
      <c r="B212" s="67" t="s">
        <v>266</v>
      </c>
      <c r="C212" s="55" t="s">
        <v>709</v>
      </c>
      <c r="D212" s="46" t="s">
        <v>741</v>
      </c>
      <c r="E212" s="7">
        <v>3</v>
      </c>
      <c r="F212" s="7">
        <v>3</v>
      </c>
      <c r="G212" s="7">
        <v>3</v>
      </c>
      <c r="H212" s="7">
        <v>3</v>
      </c>
      <c r="I212" s="80">
        <v>250</v>
      </c>
      <c r="J212" s="59">
        <v>260</v>
      </c>
      <c r="K212" s="66">
        <f t="shared" si="11"/>
        <v>65000</v>
      </c>
      <c r="L212" s="66">
        <f t="shared" si="12"/>
        <v>439720</v>
      </c>
      <c r="M212" s="82" t="s">
        <v>18</v>
      </c>
      <c r="N212" s="83" t="s">
        <v>846</v>
      </c>
      <c r="O212" s="66"/>
      <c r="P212" s="60"/>
      <c r="U212" s="5" t="s">
        <v>228</v>
      </c>
    </row>
    <row r="213" spans="2:21" x14ac:dyDescent="0.25">
      <c r="B213" s="67" t="s">
        <v>266</v>
      </c>
      <c r="C213" s="55" t="s">
        <v>710</v>
      </c>
      <c r="D213" s="46" t="s">
        <v>741</v>
      </c>
      <c r="E213" s="7">
        <v>3</v>
      </c>
      <c r="F213" s="7">
        <v>3</v>
      </c>
      <c r="G213" s="7">
        <v>3</v>
      </c>
      <c r="H213" s="7">
        <v>3</v>
      </c>
      <c r="I213" s="80">
        <v>600</v>
      </c>
      <c r="J213" s="59">
        <v>260</v>
      </c>
      <c r="K213" s="66">
        <f t="shared" si="11"/>
        <v>156000</v>
      </c>
      <c r="L213" s="66">
        <f t="shared" si="12"/>
        <v>392720</v>
      </c>
      <c r="M213" s="82" t="s">
        <v>18</v>
      </c>
      <c r="N213" s="83" t="s">
        <v>846</v>
      </c>
      <c r="O213" s="66"/>
      <c r="P213" s="60"/>
      <c r="U213" s="5" t="s">
        <v>229</v>
      </c>
    </row>
    <row r="214" spans="2:21" x14ac:dyDescent="0.25">
      <c r="B214" s="67" t="s">
        <v>266</v>
      </c>
      <c r="C214" s="55" t="s">
        <v>711</v>
      </c>
      <c r="D214" s="57" t="s">
        <v>741</v>
      </c>
      <c r="E214" s="7">
        <v>3</v>
      </c>
      <c r="F214" s="7">
        <v>3</v>
      </c>
      <c r="G214" s="7">
        <v>3</v>
      </c>
      <c r="H214" s="7">
        <v>3</v>
      </c>
      <c r="I214" s="80">
        <v>72</v>
      </c>
      <c r="J214" s="59">
        <v>260</v>
      </c>
      <c r="K214" s="66">
        <f t="shared" si="11"/>
        <v>18720</v>
      </c>
      <c r="L214" s="66">
        <f t="shared" si="12"/>
        <v>254720</v>
      </c>
      <c r="M214" s="82" t="s">
        <v>18</v>
      </c>
      <c r="N214" s="83" t="s">
        <v>846</v>
      </c>
      <c r="O214" s="66"/>
      <c r="P214" s="60"/>
      <c r="U214" s="5" t="s">
        <v>230</v>
      </c>
    </row>
    <row r="215" spans="2:21" x14ac:dyDescent="0.25">
      <c r="B215" s="67" t="s">
        <v>266</v>
      </c>
      <c r="C215" s="55" t="s">
        <v>712</v>
      </c>
      <c r="D215" s="57" t="s">
        <v>745</v>
      </c>
      <c r="E215" s="7">
        <v>3</v>
      </c>
      <c r="F215" s="7">
        <v>3</v>
      </c>
      <c r="G215" s="7">
        <v>3</v>
      </c>
      <c r="H215" s="7">
        <v>3</v>
      </c>
      <c r="I215" s="80">
        <v>10</v>
      </c>
      <c r="J215" s="59">
        <v>12500</v>
      </c>
      <c r="K215" s="66">
        <f t="shared" si="11"/>
        <v>125000</v>
      </c>
      <c r="L215" s="66">
        <f t="shared" si="12"/>
        <v>256800</v>
      </c>
      <c r="M215" s="82" t="s">
        <v>18</v>
      </c>
      <c r="N215" s="83" t="s">
        <v>846</v>
      </c>
      <c r="O215" s="66"/>
      <c r="P215" s="60"/>
      <c r="U215" s="5" t="s">
        <v>231</v>
      </c>
    </row>
    <row r="216" spans="2:21" x14ac:dyDescent="0.25">
      <c r="B216" s="67" t="s">
        <v>266</v>
      </c>
      <c r="C216" s="55" t="s">
        <v>713</v>
      </c>
      <c r="D216" s="57" t="s">
        <v>742</v>
      </c>
      <c r="E216" s="7">
        <v>3</v>
      </c>
      <c r="F216" s="7">
        <v>3</v>
      </c>
      <c r="G216" s="7">
        <v>3</v>
      </c>
      <c r="H216" s="7">
        <v>3</v>
      </c>
      <c r="I216" s="80">
        <v>6</v>
      </c>
      <c r="J216" s="59">
        <v>12500</v>
      </c>
      <c r="K216" s="66">
        <f t="shared" si="11"/>
        <v>75000</v>
      </c>
      <c r="L216" s="66">
        <f t="shared" si="12"/>
        <v>178600</v>
      </c>
      <c r="M216" s="82" t="s">
        <v>18</v>
      </c>
      <c r="N216" s="83" t="s">
        <v>846</v>
      </c>
      <c r="O216" s="66"/>
      <c r="P216" s="60"/>
      <c r="U216" s="5" t="s">
        <v>232</v>
      </c>
    </row>
    <row r="217" spans="2:21" x14ac:dyDescent="0.25">
      <c r="B217" s="67" t="s">
        <v>266</v>
      </c>
      <c r="C217" s="55" t="s">
        <v>714</v>
      </c>
      <c r="D217" s="57" t="s">
        <v>742</v>
      </c>
      <c r="E217" s="7">
        <v>3</v>
      </c>
      <c r="F217" s="7">
        <v>3</v>
      </c>
      <c r="G217" s="7">
        <v>3</v>
      </c>
      <c r="H217" s="7">
        <v>3</v>
      </c>
      <c r="I217" s="80">
        <v>120</v>
      </c>
      <c r="J217" s="59">
        <v>150</v>
      </c>
      <c r="K217" s="66">
        <f t="shared" si="11"/>
        <v>18000</v>
      </c>
      <c r="L217" s="66">
        <f t="shared" si="12"/>
        <v>107800</v>
      </c>
      <c r="M217" s="82" t="s">
        <v>18</v>
      </c>
      <c r="N217" s="83" t="s">
        <v>846</v>
      </c>
      <c r="O217" s="66"/>
      <c r="P217" s="60"/>
      <c r="U217" s="5" t="s">
        <v>233</v>
      </c>
    </row>
    <row r="218" spans="2:21" x14ac:dyDescent="0.25">
      <c r="B218" s="67" t="s">
        <v>266</v>
      </c>
      <c r="C218" s="55" t="s">
        <v>715</v>
      </c>
      <c r="D218" s="57" t="s">
        <v>742</v>
      </c>
      <c r="E218" s="7">
        <v>3</v>
      </c>
      <c r="F218" s="7">
        <v>3</v>
      </c>
      <c r="G218" s="7">
        <v>3</v>
      </c>
      <c r="H218" s="7">
        <v>3</v>
      </c>
      <c r="I218" s="80">
        <v>120</v>
      </c>
      <c r="J218" s="59">
        <v>150</v>
      </c>
      <c r="K218" s="66">
        <f t="shared" si="11"/>
        <v>18000</v>
      </c>
      <c r="L218" s="66">
        <f t="shared" si="12"/>
        <v>95000</v>
      </c>
      <c r="M218" s="82" t="s">
        <v>18</v>
      </c>
      <c r="N218" s="83" t="s">
        <v>846</v>
      </c>
      <c r="O218" s="66"/>
      <c r="P218" s="60"/>
      <c r="U218" s="5" t="s">
        <v>234</v>
      </c>
    </row>
    <row r="219" spans="2:21" x14ac:dyDescent="0.25">
      <c r="B219" s="67" t="s">
        <v>266</v>
      </c>
      <c r="C219" s="55" t="s">
        <v>716</v>
      </c>
      <c r="D219" s="57" t="s">
        <v>741</v>
      </c>
      <c r="E219" s="7">
        <v>3</v>
      </c>
      <c r="F219" s="7">
        <v>3</v>
      </c>
      <c r="G219" s="7">
        <v>3</v>
      </c>
      <c r="H219" s="7">
        <v>3</v>
      </c>
      <c r="I219" s="80">
        <v>80</v>
      </c>
      <c r="J219" s="59">
        <v>260</v>
      </c>
      <c r="K219" s="66">
        <f t="shared" si="11"/>
        <v>20800</v>
      </c>
      <c r="L219" s="66">
        <f t="shared" si="12"/>
        <v>94000</v>
      </c>
      <c r="M219" s="82" t="s">
        <v>18</v>
      </c>
      <c r="N219" s="83" t="s">
        <v>846</v>
      </c>
      <c r="O219" s="66"/>
      <c r="P219" s="60"/>
      <c r="U219" s="5" t="s">
        <v>235</v>
      </c>
    </row>
    <row r="220" spans="2:21" x14ac:dyDescent="0.25">
      <c r="B220" s="67" t="s">
        <v>266</v>
      </c>
      <c r="C220" s="55" t="s">
        <v>717</v>
      </c>
      <c r="D220" s="57" t="s">
        <v>741</v>
      </c>
      <c r="E220" s="7">
        <v>3</v>
      </c>
      <c r="F220" s="7">
        <v>3</v>
      </c>
      <c r="G220" s="7">
        <v>3</v>
      </c>
      <c r="H220" s="7">
        <v>3</v>
      </c>
      <c r="I220" s="80">
        <v>180</v>
      </c>
      <c r="J220" s="59">
        <v>260</v>
      </c>
      <c r="K220" s="66">
        <f t="shared" si="11"/>
        <v>46800</v>
      </c>
      <c r="L220" s="66">
        <f t="shared" si="12"/>
        <v>102000</v>
      </c>
      <c r="M220" s="82" t="s">
        <v>18</v>
      </c>
      <c r="N220" s="83" t="s">
        <v>846</v>
      </c>
      <c r="O220" s="66"/>
      <c r="P220" s="60"/>
      <c r="U220" s="5" t="s">
        <v>236</v>
      </c>
    </row>
    <row r="221" spans="2:21" x14ac:dyDescent="0.25">
      <c r="B221" s="67" t="s">
        <v>266</v>
      </c>
      <c r="C221" s="55" t="s">
        <v>718</v>
      </c>
      <c r="D221" s="57" t="s">
        <v>736</v>
      </c>
      <c r="E221" s="7">
        <v>3</v>
      </c>
      <c r="F221" s="7">
        <v>3</v>
      </c>
      <c r="G221" s="7">
        <v>3</v>
      </c>
      <c r="H221" s="7">
        <v>3</v>
      </c>
      <c r="I221" s="77">
        <v>6</v>
      </c>
      <c r="J221" s="59">
        <v>700</v>
      </c>
      <c r="K221" s="66">
        <f t="shared" si="11"/>
        <v>4200</v>
      </c>
      <c r="L221" s="66">
        <f t="shared" si="12"/>
        <v>69450</v>
      </c>
      <c r="M221" s="82" t="s">
        <v>18</v>
      </c>
      <c r="N221" s="83" t="s">
        <v>846</v>
      </c>
      <c r="O221" s="66"/>
      <c r="P221" s="60"/>
      <c r="U221" s="5" t="s">
        <v>237</v>
      </c>
    </row>
    <row r="222" spans="2:21" x14ac:dyDescent="0.25">
      <c r="B222" s="67" t="s">
        <v>266</v>
      </c>
      <c r="C222" s="46" t="s">
        <v>719</v>
      </c>
      <c r="D222" s="57" t="s">
        <v>741</v>
      </c>
      <c r="E222" s="7">
        <v>3</v>
      </c>
      <c r="F222" s="7">
        <v>3</v>
      </c>
      <c r="G222" s="7">
        <v>3</v>
      </c>
      <c r="H222" s="7">
        <v>3</v>
      </c>
      <c r="I222" s="77">
        <v>20</v>
      </c>
      <c r="J222" s="59">
        <v>260</v>
      </c>
      <c r="K222" s="66">
        <f t="shared" si="11"/>
        <v>5200</v>
      </c>
      <c r="L222" s="66">
        <f t="shared" si="12"/>
        <v>69450</v>
      </c>
      <c r="M222" s="82" t="s">
        <v>18</v>
      </c>
      <c r="N222" s="83" t="s">
        <v>846</v>
      </c>
      <c r="O222" s="66"/>
      <c r="P222" s="60"/>
      <c r="U222" s="5" t="s">
        <v>238</v>
      </c>
    </row>
    <row r="223" spans="2:21" x14ac:dyDescent="0.25">
      <c r="B223" s="67" t="s">
        <v>266</v>
      </c>
      <c r="C223" s="46" t="s">
        <v>720</v>
      </c>
      <c r="D223" s="57" t="s">
        <v>741</v>
      </c>
      <c r="E223" s="7">
        <v>3</v>
      </c>
      <c r="F223" s="7">
        <v>3</v>
      </c>
      <c r="G223" s="7">
        <v>3</v>
      </c>
      <c r="H223" s="7">
        <v>3</v>
      </c>
      <c r="I223" s="77">
        <v>200</v>
      </c>
      <c r="J223" s="59">
        <v>85</v>
      </c>
      <c r="K223" s="66">
        <f t="shared" si="11"/>
        <v>17000</v>
      </c>
      <c r="L223" s="66">
        <f t="shared" si="12"/>
        <v>66350</v>
      </c>
      <c r="M223" s="82" t="s">
        <v>18</v>
      </c>
      <c r="N223" s="83" t="s">
        <v>846</v>
      </c>
      <c r="O223" s="66"/>
      <c r="P223" s="60"/>
      <c r="U223" s="5" t="s">
        <v>239</v>
      </c>
    </row>
    <row r="224" spans="2:21" x14ac:dyDescent="0.25">
      <c r="B224" s="67" t="s">
        <v>266</v>
      </c>
      <c r="C224" s="46" t="s">
        <v>721</v>
      </c>
      <c r="D224" s="57" t="s">
        <v>741</v>
      </c>
      <c r="E224" s="7">
        <v>3</v>
      </c>
      <c r="F224" s="7">
        <v>3</v>
      </c>
      <c r="G224" s="7">
        <v>3</v>
      </c>
      <c r="H224" s="7">
        <v>3</v>
      </c>
      <c r="I224" s="77">
        <v>120</v>
      </c>
      <c r="J224" s="59">
        <v>240</v>
      </c>
      <c r="K224" s="66">
        <f t="shared" si="11"/>
        <v>28800</v>
      </c>
      <c r="L224" s="66">
        <f t="shared" si="12"/>
        <v>51450</v>
      </c>
      <c r="M224" s="82" t="s">
        <v>18</v>
      </c>
      <c r="N224" s="83" t="s">
        <v>846</v>
      </c>
      <c r="O224" s="66"/>
      <c r="P224" s="60"/>
      <c r="U224" s="5" t="s">
        <v>240</v>
      </c>
    </row>
    <row r="225" spans="2:21" x14ac:dyDescent="0.25">
      <c r="B225" s="67" t="s">
        <v>266</v>
      </c>
      <c r="C225" s="46" t="s">
        <v>722</v>
      </c>
      <c r="D225" s="57" t="s">
        <v>736</v>
      </c>
      <c r="E225" s="7">
        <v>3</v>
      </c>
      <c r="F225" s="7">
        <v>3</v>
      </c>
      <c r="G225" s="7">
        <v>3</v>
      </c>
      <c r="H225" s="7">
        <v>3</v>
      </c>
      <c r="I225" s="77">
        <v>150</v>
      </c>
      <c r="J225" s="59">
        <v>95</v>
      </c>
      <c r="K225" s="66">
        <f t="shared" si="11"/>
        <v>14250</v>
      </c>
      <c r="L225" s="66">
        <f t="shared" si="12"/>
        <v>24750</v>
      </c>
      <c r="M225" s="82" t="s">
        <v>18</v>
      </c>
      <c r="N225" s="83" t="s">
        <v>846</v>
      </c>
      <c r="O225" s="66"/>
      <c r="P225" s="60"/>
      <c r="U225" s="5" t="s">
        <v>241</v>
      </c>
    </row>
    <row r="226" spans="2:21" x14ac:dyDescent="0.25">
      <c r="B226" s="67" t="s">
        <v>266</v>
      </c>
      <c r="C226" s="46" t="s">
        <v>723</v>
      </c>
      <c r="D226" s="57" t="s">
        <v>736</v>
      </c>
      <c r="E226" s="7">
        <v>3</v>
      </c>
      <c r="F226" s="7">
        <v>3</v>
      </c>
      <c r="G226" s="7">
        <v>3</v>
      </c>
      <c r="H226" s="7">
        <v>3</v>
      </c>
      <c r="I226" s="77">
        <v>6</v>
      </c>
      <c r="J226" s="59">
        <v>700</v>
      </c>
      <c r="K226" s="66">
        <f t="shared" si="11"/>
        <v>4200</v>
      </c>
      <c r="L226" s="66">
        <f t="shared" si="12"/>
        <v>16500</v>
      </c>
      <c r="M226" s="82" t="s">
        <v>18</v>
      </c>
      <c r="N226" s="83" t="s">
        <v>846</v>
      </c>
      <c r="O226" s="66"/>
      <c r="P226" s="60"/>
      <c r="U226" s="5" t="s">
        <v>242</v>
      </c>
    </row>
    <row r="227" spans="2:21" x14ac:dyDescent="0.25">
      <c r="B227" s="67" t="s">
        <v>266</v>
      </c>
      <c r="C227" s="46" t="s">
        <v>724</v>
      </c>
      <c r="D227" s="57" t="s">
        <v>736</v>
      </c>
      <c r="E227" s="7">
        <v>3</v>
      </c>
      <c r="F227" s="7">
        <v>3</v>
      </c>
      <c r="G227" s="7">
        <v>3</v>
      </c>
      <c r="H227" s="7">
        <v>3</v>
      </c>
      <c r="I227" s="77">
        <v>3</v>
      </c>
      <c r="J227" s="59">
        <v>700</v>
      </c>
      <c r="K227" s="66">
        <f t="shared" si="11"/>
        <v>2100</v>
      </c>
      <c r="L227" s="66">
        <f t="shared" si="12"/>
        <v>14300</v>
      </c>
      <c r="M227" s="82" t="s">
        <v>18</v>
      </c>
      <c r="N227" s="83" t="s">
        <v>846</v>
      </c>
      <c r="O227" s="66"/>
      <c r="P227" s="60"/>
      <c r="U227" s="5" t="s">
        <v>243</v>
      </c>
    </row>
    <row r="228" spans="2:21" x14ac:dyDescent="0.25">
      <c r="B228" s="67" t="s">
        <v>266</v>
      </c>
      <c r="C228" s="46" t="s">
        <v>725</v>
      </c>
      <c r="D228" s="57" t="s">
        <v>736</v>
      </c>
      <c r="E228" s="7">
        <v>3</v>
      </c>
      <c r="F228" s="7">
        <v>3</v>
      </c>
      <c r="G228" s="7">
        <v>3</v>
      </c>
      <c r="H228" s="7">
        <v>3</v>
      </c>
      <c r="I228" s="77">
        <v>3</v>
      </c>
      <c r="J228" s="59">
        <v>700</v>
      </c>
      <c r="K228" s="66">
        <f t="shared" si="11"/>
        <v>2100</v>
      </c>
      <c r="L228" s="66">
        <f t="shared" si="12"/>
        <v>15000</v>
      </c>
      <c r="M228" s="82" t="s">
        <v>18</v>
      </c>
      <c r="N228" s="83" t="s">
        <v>846</v>
      </c>
      <c r="O228" s="66"/>
      <c r="P228" s="60"/>
      <c r="U228" s="5" t="s">
        <v>244</v>
      </c>
    </row>
    <row r="229" spans="2:21" x14ac:dyDescent="0.25">
      <c r="B229" s="67" t="s">
        <v>266</v>
      </c>
      <c r="C229" s="46" t="s">
        <v>726</v>
      </c>
      <c r="D229" s="57" t="s">
        <v>736</v>
      </c>
      <c r="E229" s="7">
        <v>3</v>
      </c>
      <c r="F229" s="7">
        <v>3</v>
      </c>
      <c r="G229" s="7">
        <v>3</v>
      </c>
      <c r="H229" s="7">
        <v>3</v>
      </c>
      <c r="I229" s="77">
        <v>3</v>
      </c>
      <c r="J229" s="59">
        <v>700</v>
      </c>
      <c r="K229" s="66">
        <f t="shared" si="11"/>
        <v>2100</v>
      </c>
      <c r="L229" s="66">
        <f t="shared" si="12"/>
        <v>21300</v>
      </c>
      <c r="M229" s="82" t="s">
        <v>18</v>
      </c>
      <c r="N229" s="83" t="s">
        <v>846</v>
      </c>
      <c r="O229" s="66"/>
      <c r="P229" s="60"/>
      <c r="U229" s="5" t="s">
        <v>245</v>
      </c>
    </row>
    <row r="230" spans="2:21" x14ac:dyDescent="0.25">
      <c r="B230" s="67" t="s">
        <v>266</v>
      </c>
      <c r="C230" s="46" t="s">
        <v>727</v>
      </c>
      <c r="D230" s="57" t="s">
        <v>745</v>
      </c>
      <c r="E230" s="7">
        <v>3</v>
      </c>
      <c r="F230" s="7">
        <v>3</v>
      </c>
      <c r="G230" s="7">
        <v>3</v>
      </c>
      <c r="H230" s="7">
        <v>3</v>
      </c>
      <c r="I230" s="77">
        <v>1500</v>
      </c>
      <c r="J230" s="59">
        <v>4</v>
      </c>
      <c r="K230" s="66">
        <f t="shared" si="11"/>
        <v>6000</v>
      </c>
      <c r="L230" s="66">
        <f t="shared" si="12"/>
        <v>27600</v>
      </c>
      <c r="M230" s="82" t="s">
        <v>18</v>
      </c>
      <c r="N230" s="83" t="s">
        <v>846</v>
      </c>
      <c r="O230" s="66"/>
      <c r="P230" s="60"/>
      <c r="U230" s="5" t="s">
        <v>246</v>
      </c>
    </row>
    <row r="231" spans="2:21" x14ac:dyDescent="0.25">
      <c r="B231" s="67" t="s">
        <v>266</v>
      </c>
      <c r="C231" s="46" t="s">
        <v>728</v>
      </c>
      <c r="D231" s="57" t="s">
        <v>745</v>
      </c>
      <c r="E231" s="7">
        <v>3</v>
      </c>
      <c r="F231" s="7">
        <v>3</v>
      </c>
      <c r="G231" s="7">
        <v>3</v>
      </c>
      <c r="H231" s="7">
        <v>3</v>
      </c>
      <c r="I231" s="77">
        <v>500</v>
      </c>
      <c r="J231" s="59">
        <v>4</v>
      </c>
      <c r="K231" s="66">
        <f t="shared" si="11"/>
        <v>2000</v>
      </c>
      <c r="L231" s="66">
        <f t="shared" si="12"/>
        <v>24400</v>
      </c>
      <c r="M231" s="82" t="s">
        <v>18</v>
      </c>
      <c r="N231" s="83" t="s">
        <v>846</v>
      </c>
      <c r="O231" s="66"/>
      <c r="P231" s="60"/>
      <c r="U231" s="5" t="s">
        <v>247</v>
      </c>
    </row>
    <row r="232" spans="2:21" x14ac:dyDescent="0.25">
      <c r="B232" s="67" t="s">
        <v>266</v>
      </c>
      <c r="C232" s="46" t="s">
        <v>729</v>
      </c>
      <c r="D232" s="57" t="s">
        <v>736</v>
      </c>
      <c r="E232" s="7">
        <v>3</v>
      </c>
      <c r="F232" s="7">
        <v>3</v>
      </c>
      <c r="G232" s="7">
        <v>3</v>
      </c>
      <c r="H232" s="7">
        <v>3</v>
      </c>
      <c r="I232" s="77">
        <v>4</v>
      </c>
      <c r="J232" s="59">
        <v>700</v>
      </c>
      <c r="K232" s="66">
        <f t="shared" si="11"/>
        <v>2800</v>
      </c>
      <c r="L232" s="66">
        <f t="shared" si="12"/>
        <v>25200</v>
      </c>
      <c r="M232" s="82" t="s">
        <v>18</v>
      </c>
      <c r="N232" s="83" t="s">
        <v>846</v>
      </c>
      <c r="O232" s="66"/>
      <c r="P232" s="60"/>
      <c r="U232" s="5" t="s">
        <v>248</v>
      </c>
    </row>
    <row r="233" spans="2:21" x14ac:dyDescent="0.25">
      <c r="B233" s="67" t="s">
        <v>266</v>
      </c>
      <c r="C233" s="47" t="s">
        <v>730</v>
      </c>
      <c r="D233" s="57" t="s">
        <v>736</v>
      </c>
      <c r="E233" s="7">
        <v>3</v>
      </c>
      <c r="F233" s="7">
        <v>3</v>
      </c>
      <c r="G233" s="7">
        <v>3</v>
      </c>
      <c r="H233" s="7">
        <v>3</v>
      </c>
      <c r="I233" s="77">
        <v>12</v>
      </c>
      <c r="J233" s="59">
        <v>700</v>
      </c>
      <c r="K233" s="66">
        <f t="shared" si="11"/>
        <v>8400</v>
      </c>
      <c r="L233" s="66">
        <f t="shared" si="12"/>
        <v>30800</v>
      </c>
      <c r="M233" s="82" t="s">
        <v>18</v>
      </c>
      <c r="N233" s="83" t="s">
        <v>846</v>
      </c>
      <c r="O233" s="66"/>
      <c r="P233" s="60"/>
      <c r="U233" s="5" t="s">
        <v>249</v>
      </c>
    </row>
    <row r="234" spans="2:21" x14ac:dyDescent="0.25">
      <c r="B234" s="67" t="s">
        <v>266</v>
      </c>
      <c r="C234" s="47" t="s">
        <v>731</v>
      </c>
      <c r="D234" s="57" t="s">
        <v>736</v>
      </c>
      <c r="E234" s="7">
        <v>3</v>
      </c>
      <c r="F234" s="7">
        <v>3</v>
      </c>
      <c r="G234" s="7">
        <v>3</v>
      </c>
      <c r="H234" s="7">
        <v>3</v>
      </c>
      <c r="I234" s="77">
        <v>12</v>
      </c>
      <c r="J234" s="59">
        <v>700</v>
      </c>
      <c r="K234" s="66">
        <f t="shared" si="11"/>
        <v>8400</v>
      </c>
      <c r="L234" s="66">
        <f t="shared" si="12"/>
        <v>44900</v>
      </c>
      <c r="M234" s="82" t="s">
        <v>18</v>
      </c>
      <c r="N234" s="83" t="s">
        <v>846</v>
      </c>
      <c r="O234" s="66"/>
      <c r="P234" s="60"/>
      <c r="U234" s="5" t="s">
        <v>250</v>
      </c>
    </row>
    <row r="235" spans="2:21" x14ac:dyDescent="0.25">
      <c r="B235" s="67" t="s">
        <v>266</v>
      </c>
      <c r="C235" s="47" t="s">
        <v>732</v>
      </c>
      <c r="D235" s="57" t="s">
        <v>736</v>
      </c>
      <c r="E235" s="7">
        <v>3</v>
      </c>
      <c r="F235" s="7">
        <v>3</v>
      </c>
      <c r="G235" s="7">
        <v>3</v>
      </c>
      <c r="H235" s="7">
        <v>3</v>
      </c>
      <c r="I235" s="77">
        <v>4</v>
      </c>
      <c r="J235" s="59">
        <v>700</v>
      </c>
      <c r="K235" s="66">
        <f t="shared" si="11"/>
        <v>2800</v>
      </c>
      <c r="L235" s="66">
        <f t="shared" si="12"/>
        <v>55148</v>
      </c>
      <c r="M235" s="82" t="s">
        <v>18</v>
      </c>
      <c r="N235" s="83" t="s">
        <v>846</v>
      </c>
      <c r="O235" s="66"/>
      <c r="P235" s="60"/>
      <c r="U235" s="5" t="s">
        <v>251</v>
      </c>
    </row>
    <row r="236" spans="2:21" x14ac:dyDescent="0.25">
      <c r="B236" s="67" t="s">
        <v>266</v>
      </c>
      <c r="C236" s="47" t="s">
        <v>733</v>
      </c>
      <c r="D236" s="57" t="s">
        <v>736</v>
      </c>
      <c r="E236" s="7">
        <v>3</v>
      </c>
      <c r="F236" s="7">
        <v>3</v>
      </c>
      <c r="G236" s="7">
        <v>3</v>
      </c>
      <c r="H236" s="7">
        <v>3</v>
      </c>
      <c r="I236" s="77">
        <v>4</v>
      </c>
      <c r="J236" s="59">
        <v>700</v>
      </c>
      <c r="K236" s="66">
        <f t="shared" si="11"/>
        <v>2800</v>
      </c>
      <c r="L236" s="66">
        <f t="shared" si="12"/>
        <v>76311.199999999997</v>
      </c>
      <c r="M236" s="82" t="s">
        <v>18</v>
      </c>
      <c r="N236" s="83" t="s">
        <v>846</v>
      </c>
      <c r="O236" s="66"/>
      <c r="P236" s="60"/>
      <c r="U236" s="5" t="s">
        <v>252</v>
      </c>
    </row>
    <row r="237" spans="2:21" x14ac:dyDescent="0.25">
      <c r="B237" s="67"/>
      <c r="C237" s="75" t="s">
        <v>751</v>
      </c>
      <c r="D237" s="44"/>
      <c r="E237" s="7">
        <v>3</v>
      </c>
      <c r="F237" s="7">
        <v>3</v>
      </c>
      <c r="G237" s="7">
        <v>3</v>
      </c>
      <c r="H237" s="7">
        <v>3</v>
      </c>
      <c r="I237" s="68">
        <f>SUM(HUMNSA!$E237:$H237)</f>
        <v>12</v>
      </c>
      <c r="J237" s="69">
        <v>700</v>
      </c>
      <c r="K237" s="66">
        <f t="shared" ref="K237:K268" si="13">+I237*J237</f>
        <v>8400</v>
      </c>
      <c r="L237" s="66">
        <f t="shared" ref="L237:L268" si="14">SUM(K237:K241)</f>
        <v>244511.2</v>
      </c>
      <c r="M237" s="82" t="s">
        <v>18</v>
      </c>
      <c r="N237" s="83"/>
      <c r="O237" s="66"/>
      <c r="P237" s="70"/>
      <c r="U237" s="5" t="s">
        <v>253</v>
      </c>
    </row>
    <row r="238" spans="2:21" x14ac:dyDescent="0.25">
      <c r="B238" s="67" t="s">
        <v>243</v>
      </c>
      <c r="C238" s="73" t="s">
        <v>752</v>
      </c>
      <c r="D238" s="49" t="s">
        <v>831</v>
      </c>
      <c r="E238" s="7">
        <v>3</v>
      </c>
      <c r="F238" s="7">
        <v>3</v>
      </c>
      <c r="G238" s="7">
        <v>3</v>
      </c>
      <c r="H238" s="7">
        <v>3</v>
      </c>
      <c r="I238" s="76">
        <v>36</v>
      </c>
      <c r="J238" s="50">
        <v>625</v>
      </c>
      <c r="K238" s="66">
        <f t="shared" si="13"/>
        <v>22500</v>
      </c>
      <c r="L238" s="66">
        <f t="shared" si="14"/>
        <v>288161.2</v>
      </c>
      <c r="M238" s="82" t="s">
        <v>18</v>
      </c>
      <c r="N238" s="83" t="s">
        <v>847</v>
      </c>
      <c r="O238" s="66"/>
      <c r="P238" s="70"/>
      <c r="U238" s="5" t="s">
        <v>254</v>
      </c>
    </row>
    <row r="239" spans="2:21" x14ac:dyDescent="0.25">
      <c r="B239" s="67" t="s">
        <v>248</v>
      </c>
      <c r="C239" s="72" t="s">
        <v>753</v>
      </c>
      <c r="D239" s="48" t="s">
        <v>832</v>
      </c>
      <c r="E239" s="7">
        <v>3</v>
      </c>
      <c r="F239" s="7">
        <v>3</v>
      </c>
      <c r="G239" s="7">
        <v>3</v>
      </c>
      <c r="H239" s="7">
        <v>3</v>
      </c>
      <c r="I239" s="76">
        <v>3600</v>
      </c>
      <c r="J239" s="50">
        <v>5.18</v>
      </c>
      <c r="K239" s="66">
        <f t="shared" si="13"/>
        <v>18648</v>
      </c>
      <c r="L239" s="66">
        <f t="shared" si="14"/>
        <v>377868.4</v>
      </c>
      <c r="M239" s="82" t="s">
        <v>18</v>
      </c>
      <c r="N239" s="83" t="s">
        <v>847</v>
      </c>
      <c r="O239" s="66"/>
      <c r="P239" s="70"/>
      <c r="U239" s="5" t="s">
        <v>255</v>
      </c>
    </row>
    <row r="240" spans="2:21" x14ac:dyDescent="0.25">
      <c r="B240" s="67" t="s">
        <v>248</v>
      </c>
      <c r="C240" s="73" t="s">
        <v>754</v>
      </c>
      <c r="D240" s="48" t="s">
        <v>833</v>
      </c>
      <c r="E240" s="7">
        <v>3</v>
      </c>
      <c r="F240" s="7">
        <v>3</v>
      </c>
      <c r="G240" s="7">
        <v>3</v>
      </c>
      <c r="H240" s="7">
        <v>3</v>
      </c>
      <c r="I240" s="76">
        <v>160</v>
      </c>
      <c r="J240" s="50">
        <v>149.77000000000001</v>
      </c>
      <c r="K240" s="66">
        <f t="shared" si="13"/>
        <v>23963.200000000001</v>
      </c>
      <c r="L240" s="66">
        <f t="shared" si="14"/>
        <v>597552.4</v>
      </c>
      <c r="M240" s="82" t="s">
        <v>18</v>
      </c>
      <c r="N240" s="83" t="s">
        <v>847</v>
      </c>
      <c r="O240" s="66"/>
      <c r="P240" s="70"/>
      <c r="U240" s="5" t="s">
        <v>256</v>
      </c>
    </row>
    <row r="241" spans="2:21" x14ac:dyDescent="0.25">
      <c r="B241" s="67" t="s">
        <v>180</v>
      </c>
      <c r="C241" s="72" t="s">
        <v>755</v>
      </c>
      <c r="D241" s="48" t="s">
        <v>834</v>
      </c>
      <c r="E241" s="7">
        <v>3</v>
      </c>
      <c r="F241" s="7">
        <v>3</v>
      </c>
      <c r="G241" s="7">
        <v>3</v>
      </c>
      <c r="H241" s="7">
        <v>3</v>
      </c>
      <c r="I241" s="76">
        <v>3800</v>
      </c>
      <c r="J241" s="50">
        <v>45</v>
      </c>
      <c r="K241" s="66">
        <f t="shared" si="13"/>
        <v>171000</v>
      </c>
      <c r="L241" s="66">
        <f t="shared" si="14"/>
        <v>773589.20000000007</v>
      </c>
      <c r="M241" s="82" t="s">
        <v>18</v>
      </c>
      <c r="N241" s="83" t="s">
        <v>847</v>
      </c>
      <c r="O241" s="66"/>
      <c r="P241" s="70"/>
      <c r="U241" s="5" t="s">
        <v>257</v>
      </c>
    </row>
    <row r="242" spans="2:21" x14ac:dyDescent="0.25">
      <c r="B242" s="67" t="s">
        <v>180</v>
      </c>
      <c r="C242" s="72" t="s">
        <v>756</v>
      </c>
      <c r="D242" s="48" t="s">
        <v>834</v>
      </c>
      <c r="E242" s="7">
        <v>3</v>
      </c>
      <c r="F242" s="7">
        <v>3</v>
      </c>
      <c r="G242" s="7">
        <v>3</v>
      </c>
      <c r="H242" s="7">
        <v>3</v>
      </c>
      <c r="I242" s="76">
        <v>15000</v>
      </c>
      <c r="J242" s="50">
        <v>3.47</v>
      </c>
      <c r="K242" s="66">
        <f t="shared" si="13"/>
        <v>52050</v>
      </c>
      <c r="L242" s="66">
        <f t="shared" si="14"/>
        <v>1361589.2000000002</v>
      </c>
      <c r="M242" s="82" t="s">
        <v>18</v>
      </c>
      <c r="N242" s="83" t="s">
        <v>847</v>
      </c>
      <c r="O242" s="66"/>
      <c r="P242" s="70"/>
      <c r="U242" s="5" t="s">
        <v>258</v>
      </c>
    </row>
    <row r="243" spans="2:21" x14ac:dyDescent="0.25">
      <c r="B243" s="67" t="s">
        <v>180</v>
      </c>
      <c r="C243" s="72" t="s">
        <v>757</v>
      </c>
      <c r="D243" s="48" t="s">
        <v>844</v>
      </c>
      <c r="E243" s="7">
        <v>3</v>
      </c>
      <c r="F243" s="7">
        <v>3</v>
      </c>
      <c r="G243" s="7">
        <v>3</v>
      </c>
      <c r="H243" s="7">
        <v>3</v>
      </c>
      <c r="I243" s="76">
        <v>140</v>
      </c>
      <c r="J243" s="50">
        <v>801.48</v>
      </c>
      <c r="K243" s="66">
        <f t="shared" si="13"/>
        <v>112207.2</v>
      </c>
      <c r="L243" s="66">
        <f t="shared" si="14"/>
        <v>8682339.1999999993</v>
      </c>
      <c r="M243" s="82" t="s">
        <v>18</v>
      </c>
      <c r="N243" s="83" t="s">
        <v>847</v>
      </c>
      <c r="O243" s="66"/>
      <c r="P243" s="70"/>
      <c r="U243" s="5" t="s">
        <v>259</v>
      </c>
    </row>
    <row r="244" spans="2:21" x14ac:dyDescent="0.25">
      <c r="B244" s="67" t="s">
        <v>180</v>
      </c>
      <c r="C244" s="73" t="s">
        <v>758</v>
      </c>
      <c r="D244" s="48" t="s">
        <v>836</v>
      </c>
      <c r="E244" s="7">
        <v>3</v>
      </c>
      <c r="F244" s="7">
        <v>3</v>
      </c>
      <c r="G244" s="7">
        <v>3</v>
      </c>
      <c r="H244" s="7">
        <v>3</v>
      </c>
      <c r="I244" s="76">
        <v>400</v>
      </c>
      <c r="J244" s="50">
        <v>595.83000000000004</v>
      </c>
      <c r="K244" s="66">
        <f t="shared" si="13"/>
        <v>238332.00000000003</v>
      </c>
      <c r="L244" s="66">
        <f t="shared" si="14"/>
        <v>8570446</v>
      </c>
      <c r="M244" s="82" t="s">
        <v>18</v>
      </c>
      <c r="N244" s="83" t="s">
        <v>847</v>
      </c>
      <c r="O244" s="66"/>
      <c r="P244" s="70"/>
      <c r="U244" s="5" t="s">
        <v>260</v>
      </c>
    </row>
    <row r="245" spans="2:21" x14ac:dyDescent="0.25">
      <c r="B245" s="67" t="s">
        <v>243</v>
      </c>
      <c r="C245" s="73" t="s">
        <v>759</v>
      </c>
      <c r="D245" s="48" t="s">
        <v>833</v>
      </c>
      <c r="E245" s="7">
        <v>3</v>
      </c>
      <c r="F245" s="7">
        <v>3</v>
      </c>
      <c r="G245" s="7">
        <v>3</v>
      </c>
      <c r="H245" s="7">
        <v>3</v>
      </c>
      <c r="I245" s="76">
        <v>4000</v>
      </c>
      <c r="J245" s="50">
        <v>50</v>
      </c>
      <c r="K245" s="66">
        <f t="shared" si="13"/>
        <v>200000</v>
      </c>
      <c r="L245" s="66">
        <f t="shared" si="14"/>
        <v>11866954</v>
      </c>
      <c r="M245" s="82" t="s">
        <v>18</v>
      </c>
      <c r="N245" s="83" t="s">
        <v>847</v>
      </c>
      <c r="O245" s="66"/>
      <c r="P245" s="70"/>
      <c r="U245" s="5" t="s">
        <v>261</v>
      </c>
    </row>
    <row r="246" spans="2:21" x14ac:dyDescent="0.25">
      <c r="B246" s="67" t="s">
        <v>170</v>
      </c>
      <c r="C246" s="72" t="s">
        <v>760</v>
      </c>
      <c r="D246" s="48" t="s">
        <v>837</v>
      </c>
      <c r="E246" s="7">
        <v>3</v>
      </c>
      <c r="F246" s="7">
        <v>3</v>
      </c>
      <c r="G246" s="7">
        <v>3</v>
      </c>
      <c r="H246" s="7">
        <v>3</v>
      </c>
      <c r="I246" s="76">
        <v>460</v>
      </c>
      <c r="J246" s="50">
        <v>1650</v>
      </c>
      <c r="K246" s="66">
        <f t="shared" si="13"/>
        <v>759000</v>
      </c>
      <c r="L246" s="66">
        <f t="shared" si="14"/>
        <v>11826954</v>
      </c>
      <c r="M246" s="82" t="s">
        <v>18</v>
      </c>
      <c r="N246" s="83" t="s">
        <v>847</v>
      </c>
      <c r="O246" s="66"/>
      <c r="P246" s="70"/>
      <c r="U246" s="5" t="s">
        <v>262</v>
      </c>
    </row>
    <row r="247" spans="2:21" x14ac:dyDescent="0.25">
      <c r="B247" s="67" t="s">
        <v>180</v>
      </c>
      <c r="C247" s="72" t="s">
        <v>761</v>
      </c>
      <c r="D247" s="48" t="s">
        <v>834</v>
      </c>
      <c r="E247" s="7">
        <v>3</v>
      </c>
      <c r="F247" s="7">
        <v>3</v>
      </c>
      <c r="G247" s="7">
        <v>3</v>
      </c>
      <c r="H247" s="7">
        <v>3</v>
      </c>
      <c r="I247" s="76">
        <v>24000</v>
      </c>
      <c r="J247" s="50">
        <v>307.2</v>
      </c>
      <c r="K247" s="66">
        <f t="shared" si="13"/>
        <v>7372800</v>
      </c>
      <c r="L247" s="66">
        <f t="shared" si="14"/>
        <v>11070918</v>
      </c>
      <c r="M247" s="82" t="s">
        <v>18</v>
      </c>
      <c r="N247" s="83" t="s">
        <v>847</v>
      </c>
      <c r="O247" s="66"/>
      <c r="P247" s="70"/>
      <c r="U247" s="5" t="s">
        <v>263</v>
      </c>
    </row>
    <row r="248" spans="2:21" x14ac:dyDescent="0.25">
      <c r="B248" s="67" t="s">
        <v>248</v>
      </c>
      <c r="C248" s="73" t="s">
        <v>762</v>
      </c>
      <c r="D248" s="48" t="s">
        <v>838</v>
      </c>
      <c r="E248" s="7">
        <v>3</v>
      </c>
      <c r="F248" s="7">
        <v>3</v>
      </c>
      <c r="G248" s="7">
        <v>3</v>
      </c>
      <c r="H248" s="7">
        <v>3</v>
      </c>
      <c r="I248" s="76">
        <v>200</v>
      </c>
      <c r="J248" s="50">
        <v>1.57</v>
      </c>
      <c r="K248" s="66">
        <f t="shared" si="13"/>
        <v>314</v>
      </c>
      <c r="L248" s="66">
        <f t="shared" si="14"/>
        <v>3714957</v>
      </c>
      <c r="M248" s="82" t="s">
        <v>18</v>
      </c>
      <c r="N248" s="83" t="s">
        <v>847</v>
      </c>
      <c r="O248" s="66"/>
      <c r="P248" s="70"/>
      <c r="U248" s="5" t="s">
        <v>264</v>
      </c>
    </row>
    <row r="249" spans="2:21" x14ac:dyDescent="0.25">
      <c r="B249" s="67" t="s">
        <v>178</v>
      </c>
      <c r="C249" s="72" t="s">
        <v>763</v>
      </c>
      <c r="D249" s="46" t="s">
        <v>833</v>
      </c>
      <c r="E249" s="7">
        <v>3</v>
      </c>
      <c r="F249" s="7">
        <v>3</v>
      </c>
      <c r="G249" s="7">
        <v>3</v>
      </c>
      <c r="H249" s="7">
        <v>3</v>
      </c>
      <c r="I249" s="76">
        <v>6000</v>
      </c>
      <c r="J249" s="50">
        <v>589.14</v>
      </c>
      <c r="K249" s="66">
        <f t="shared" si="13"/>
        <v>3534840</v>
      </c>
      <c r="L249" s="66">
        <f t="shared" si="14"/>
        <v>4298058</v>
      </c>
      <c r="M249" s="82" t="s">
        <v>18</v>
      </c>
      <c r="N249" s="83" t="s">
        <v>847</v>
      </c>
      <c r="O249" s="66"/>
      <c r="P249" s="70"/>
      <c r="U249" s="5" t="s">
        <v>265</v>
      </c>
    </row>
    <row r="250" spans="2:21" x14ac:dyDescent="0.25">
      <c r="B250" s="67" t="s">
        <v>180</v>
      </c>
      <c r="C250" s="73" t="s">
        <v>764</v>
      </c>
      <c r="D250" s="48" t="s">
        <v>839</v>
      </c>
      <c r="E250" s="7">
        <v>3</v>
      </c>
      <c r="F250" s="7">
        <v>3</v>
      </c>
      <c r="G250" s="7">
        <v>3</v>
      </c>
      <c r="H250" s="7">
        <v>3</v>
      </c>
      <c r="I250" s="76">
        <v>40</v>
      </c>
      <c r="J250" s="50">
        <v>4000</v>
      </c>
      <c r="K250" s="66">
        <f t="shared" si="13"/>
        <v>160000</v>
      </c>
      <c r="L250" s="66">
        <f t="shared" si="14"/>
        <v>1720818</v>
      </c>
      <c r="M250" s="82" t="s">
        <v>18</v>
      </c>
      <c r="N250" s="83" t="s">
        <v>847</v>
      </c>
      <c r="O250" s="66"/>
      <c r="P250" s="70"/>
      <c r="U250" s="5" t="s">
        <v>266</v>
      </c>
    </row>
    <row r="251" spans="2:21" x14ac:dyDescent="0.25">
      <c r="B251" s="67" t="s">
        <v>180</v>
      </c>
      <c r="C251" s="72" t="s">
        <v>765</v>
      </c>
      <c r="D251" s="46" t="s">
        <v>834</v>
      </c>
      <c r="E251" s="7">
        <v>3</v>
      </c>
      <c r="F251" s="7">
        <v>3</v>
      </c>
      <c r="G251" s="7">
        <v>3</v>
      </c>
      <c r="H251" s="7">
        <v>3</v>
      </c>
      <c r="I251" s="76">
        <v>300</v>
      </c>
      <c r="J251" s="50">
        <v>9.8800000000000008</v>
      </c>
      <c r="K251" s="66">
        <f t="shared" si="13"/>
        <v>2964.0000000000005</v>
      </c>
      <c r="L251" s="66">
        <f t="shared" si="14"/>
        <v>1796018</v>
      </c>
      <c r="M251" s="82" t="s">
        <v>18</v>
      </c>
      <c r="N251" s="83" t="s">
        <v>847</v>
      </c>
      <c r="O251" s="66"/>
      <c r="P251" s="70"/>
      <c r="U251" s="5" t="s">
        <v>267</v>
      </c>
    </row>
    <row r="252" spans="2:21" x14ac:dyDescent="0.25">
      <c r="B252" s="67" t="s">
        <v>180</v>
      </c>
      <c r="C252" s="72" t="s">
        <v>766</v>
      </c>
      <c r="D252" s="46" t="s">
        <v>834</v>
      </c>
      <c r="E252" s="7">
        <v>3</v>
      </c>
      <c r="F252" s="7">
        <v>3</v>
      </c>
      <c r="G252" s="7">
        <v>3</v>
      </c>
      <c r="H252" s="7">
        <v>3</v>
      </c>
      <c r="I252" s="76">
        <v>300</v>
      </c>
      <c r="J252" s="50">
        <v>56.13</v>
      </c>
      <c r="K252" s="66">
        <f t="shared" si="13"/>
        <v>16839</v>
      </c>
      <c r="L252" s="66">
        <f t="shared" si="14"/>
        <v>1943174</v>
      </c>
      <c r="M252" s="82" t="s">
        <v>18</v>
      </c>
      <c r="N252" s="83" t="s">
        <v>847</v>
      </c>
      <c r="O252" s="66"/>
      <c r="P252" s="70"/>
      <c r="U252" s="5" t="s">
        <v>268</v>
      </c>
    </row>
    <row r="253" spans="2:21" x14ac:dyDescent="0.25">
      <c r="B253" s="67" t="s">
        <v>180</v>
      </c>
      <c r="C253" s="72" t="s">
        <v>767</v>
      </c>
      <c r="D253" s="46" t="s">
        <v>834</v>
      </c>
      <c r="E253" s="7">
        <v>3</v>
      </c>
      <c r="F253" s="7">
        <v>3</v>
      </c>
      <c r="G253" s="7">
        <v>3</v>
      </c>
      <c r="H253" s="7">
        <v>3</v>
      </c>
      <c r="I253" s="76">
        <v>700</v>
      </c>
      <c r="J253" s="50">
        <v>833.45</v>
      </c>
      <c r="K253" s="66">
        <f t="shared" si="13"/>
        <v>583415</v>
      </c>
      <c r="L253" s="66">
        <f t="shared" si="14"/>
        <v>2027135</v>
      </c>
      <c r="M253" s="82" t="s">
        <v>18</v>
      </c>
      <c r="N253" s="83" t="s">
        <v>847</v>
      </c>
      <c r="O253" s="66"/>
      <c r="P253" s="70"/>
      <c r="U253" s="5" t="s">
        <v>269</v>
      </c>
    </row>
    <row r="254" spans="2:21" x14ac:dyDescent="0.25">
      <c r="B254" s="67" t="s">
        <v>248</v>
      </c>
      <c r="C254" s="73" t="s">
        <v>768</v>
      </c>
      <c r="D254" s="48" t="s">
        <v>833</v>
      </c>
      <c r="E254" s="7">
        <v>3</v>
      </c>
      <c r="F254" s="7">
        <v>3</v>
      </c>
      <c r="G254" s="7">
        <v>3</v>
      </c>
      <c r="H254" s="7">
        <v>3</v>
      </c>
      <c r="I254" s="76">
        <v>240</v>
      </c>
      <c r="J254" s="50">
        <v>3990</v>
      </c>
      <c r="K254" s="66">
        <f t="shared" si="13"/>
        <v>957600</v>
      </c>
      <c r="L254" s="66">
        <f t="shared" si="14"/>
        <v>3363080</v>
      </c>
      <c r="M254" s="82" t="s">
        <v>18</v>
      </c>
      <c r="N254" s="83" t="s">
        <v>847</v>
      </c>
      <c r="O254" s="66"/>
      <c r="P254" s="70"/>
      <c r="U254" s="5" t="s">
        <v>270</v>
      </c>
    </row>
    <row r="255" spans="2:21" x14ac:dyDescent="0.25">
      <c r="B255" s="67" t="s">
        <v>248</v>
      </c>
      <c r="C255" s="73" t="s">
        <v>769</v>
      </c>
      <c r="D255" s="48" t="s">
        <v>840</v>
      </c>
      <c r="E255" s="7">
        <v>3</v>
      </c>
      <c r="F255" s="7">
        <v>3</v>
      </c>
      <c r="G255" s="7">
        <v>3</v>
      </c>
      <c r="H255" s="7">
        <v>3</v>
      </c>
      <c r="I255" s="76">
        <v>96</v>
      </c>
      <c r="J255" s="50">
        <v>2450</v>
      </c>
      <c r="K255" s="66">
        <f t="shared" si="13"/>
        <v>235200</v>
      </c>
      <c r="L255" s="66">
        <f t="shared" si="14"/>
        <v>2520826</v>
      </c>
      <c r="M255" s="82" t="s">
        <v>18</v>
      </c>
      <c r="N255" s="83" t="s">
        <v>847</v>
      </c>
      <c r="O255" s="66"/>
      <c r="P255" s="70"/>
      <c r="U255" s="5" t="s">
        <v>271</v>
      </c>
    </row>
    <row r="256" spans="2:21" x14ac:dyDescent="0.25">
      <c r="B256" s="67" t="s">
        <v>180</v>
      </c>
      <c r="C256" s="73" t="s">
        <v>770</v>
      </c>
      <c r="D256" s="48" t="s">
        <v>834</v>
      </c>
      <c r="E256" s="7">
        <v>3</v>
      </c>
      <c r="F256" s="7">
        <v>3</v>
      </c>
      <c r="G256" s="7">
        <v>3</v>
      </c>
      <c r="H256" s="7">
        <v>3</v>
      </c>
      <c r="I256" s="76">
        <v>60</v>
      </c>
      <c r="J256" s="50">
        <v>2502</v>
      </c>
      <c r="K256" s="66">
        <f t="shared" si="13"/>
        <v>150120</v>
      </c>
      <c r="L256" s="66">
        <f t="shared" si="14"/>
        <v>2648138</v>
      </c>
      <c r="M256" s="82" t="s">
        <v>18</v>
      </c>
      <c r="N256" s="83" t="s">
        <v>847</v>
      </c>
      <c r="O256" s="66"/>
      <c r="P256" s="70"/>
      <c r="U256" s="5" t="s">
        <v>272</v>
      </c>
    </row>
    <row r="257" spans="2:21" x14ac:dyDescent="0.25">
      <c r="B257" s="67" t="s">
        <v>180</v>
      </c>
      <c r="C257" s="73" t="s">
        <v>771</v>
      </c>
      <c r="D257" s="48" t="s">
        <v>834</v>
      </c>
      <c r="E257" s="7">
        <v>3</v>
      </c>
      <c r="F257" s="7">
        <v>3</v>
      </c>
      <c r="G257" s="7">
        <v>3</v>
      </c>
      <c r="H257" s="7">
        <v>3</v>
      </c>
      <c r="I257" s="76">
        <v>60</v>
      </c>
      <c r="J257" s="50">
        <v>1680</v>
      </c>
      <c r="K257" s="66">
        <f t="shared" si="13"/>
        <v>100800</v>
      </c>
      <c r="L257" s="66">
        <f t="shared" si="14"/>
        <v>3755596</v>
      </c>
      <c r="M257" s="82" t="s">
        <v>18</v>
      </c>
      <c r="N257" s="83" t="s">
        <v>847</v>
      </c>
      <c r="O257" s="66"/>
      <c r="P257" s="70"/>
      <c r="U257" s="5" t="s">
        <v>273</v>
      </c>
    </row>
    <row r="258" spans="2:21" x14ac:dyDescent="0.25">
      <c r="B258" s="67" t="s">
        <v>180</v>
      </c>
      <c r="C258" s="73" t="s">
        <v>772</v>
      </c>
      <c r="D258" s="48" t="s">
        <v>834</v>
      </c>
      <c r="E258" s="7">
        <v>3</v>
      </c>
      <c r="F258" s="7">
        <v>3</v>
      </c>
      <c r="G258" s="7">
        <v>3</v>
      </c>
      <c r="H258" s="7">
        <v>3</v>
      </c>
      <c r="I258" s="76">
        <v>32000</v>
      </c>
      <c r="J258" s="50">
        <v>59.98</v>
      </c>
      <c r="K258" s="66">
        <f t="shared" si="13"/>
        <v>1919360</v>
      </c>
      <c r="L258" s="66">
        <f t="shared" si="14"/>
        <v>3695387</v>
      </c>
      <c r="M258" s="82" t="s">
        <v>18</v>
      </c>
      <c r="N258" s="83" t="s">
        <v>847</v>
      </c>
      <c r="O258" s="66"/>
      <c r="P258" s="70"/>
      <c r="U258" s="5" t="s">
        <v>274</v>
      </c>
    </row>
    <row r="259" spans="2:21" x14ac:dyDescent="0.25">
      <c r="B259" s="67" t="s">
        <v>180</v>
      </c>
      <c r="C259" s="72" t="s">
        <v>773</v>
      </c>
      <c r="D259" s="46" t="s">
        <v>834</v>
      </c>
      <c r="E259" s="7">
        <v>3</v>
      </c>
      <c r="F259" s="7">
        <v>3</v>
      </c>
      <c r="G259" s="7">
        <v>3</v>
      </c>
      <c r="H259" s="7">
        <v>3</v>
      </c>
      <c r="I259" s="76">
        <v>40</v>
      </c>
      <c r="J259" s="50">
        <v>2883.65</v>
      </c>
      <c r="K259" s="66">
        <f t="shared" si="13"/>
        <v>115346</v>
      </c>
      <c r="L259" s="66">
        <f t="shared" si="14"/>
        <v>1789227</v>
      </c>
      <c r="M259" s="82" t="s">
        <v>18</v>
      </c>
      <c r="N259" s="83" t="s">
        <v>847</v>
      </c>
      <c r="O259" s="66"/>
      <c r="P259" s="70"/>
      <c r="U259" s="5" t="s">
        <v>275</v>
      </c>
    </row>
    <row r="260" spans="2:21" x14ac:dyDescent="0.25">
      <c r="B260" s="67" t="s">
        <v>180</v>
      </c>
      <c r="C260" s="73" t="s">
        <v>774</v>
      </c>
      <c r="D260" s="48" t="s">
        <v>834</v>
      </c>
      <c r="E260" s="7">
        <v>3</v>
      </c>
      <c r="F260" s="7">
        <v>3</v>
      </c>
      <c r="G260" s="7">
        <v>3</v>
      </c>
      <c r="H260" s="7">
        <v>3</v>
      </c>
      <c r="I260" s="76">
        <v>400</v>
      </c>
      <c r="J260" s="50">
        <v>906.28</v>
      </c>
      <c r="K260" s="66">
        <f t="shared" si="13"/>
        <v>362512</v>
      </c>
      <c r="L260" s="66">
        <f t="shared" si="14"/>
        <v>1694391.4</v>
      </c>
      <c r="M260" s="82" t="s">
        <v>18</v>
      </c>
      <c r="N260" s="83" t="s">
        <v>847</v>
      </c>
      <c r="O260" s="66"/>
      <c r="P260" s="70"/>
      <c r="U260" s="5" t="s">
        <v>276</v>
      </c>
    </row>
    <row r="261" spans="2:21" x14ac:dyDescent="0.25">
      <c r="B261" s="67" t="s">
        <v>180</v>
      </c>
      <c r="C261" s="73" t="s">
        <v>775</v>
      </c>
      <c r="D261" s="48" t="s">
        <v>834</v>
      </c>
      <c r="E261" s="7">
        <v>3</v>
      </c>
      <c r="F261" s="7">
        <v>3</v>
      </c>
      <c r="G261" s="7">
        <v>3</v>
      </c>
      <c r="H261" s="7">
        <v>3</v>
      </c>
      <c r="I261" s="76">
        <v>700</v>
      </c>
      <c r="J261" s="50">
        <v>1796.54</v>
      </c>
      <c r="K261" s="66">
        <f t="shared" si="13"/>
        <v>1257578</v>
      </c>
      <c r="L261" s="66">
        <f t="shared" si="14"/>
        <v>1446280.2</v>
      </c>
      <c r="M261" s="82" t="s">
        <v>18</v>
      </c>
      <c r="N261" s="83" t="s">
        <v>847</v>
      </c>
      <c r="O261" s="66"/>
      <c r="P261" s="70"/>
      <c r="U261" s="5" t="s">
        <v>277</v>
      </c>
    </row>
    <row r="262" spans="2:21" x14ac:dyDescent="0.25">
      <c r="B262" s="67" t="s">
        <v>248</v>
      </c>
      <c r="C262" s="72" t="s">
        <v>776</v>
      </c>
      <c r="D262" s="46" t="s">
        <v>833</v>
      </c>
      <c r="E262" s="7">
        <v>3</v>
      </c>
      <c r="F262" s="7">
        <v>3</v>
      </c>
      <c r="G262" s="7">
        <v>3</v>
      </c>
      <c r="H262" s="7">
        <v>3</v>
      </c>
      <c r="I262" s="76">
        <v>100</v>
      </c>
      <c r="J262" s="50">
        <v>405.91</v>
      </c>
      <c r="K262" s="66">
        <f t="shared" si="13"/>
        <v>40591</v>
      </c>
      <c r="L262" s="66">
        <f t="shared" si="14"/>
        <v>847094.2</v>
      </c>
      <c r="M262" s="82" t="s">
        <v>18</v>
      </c>
      <c r="N262" s="83" t="s">
        <v>847</v>
      </c>
      <c r="O262" s="66"/>
      <c r="P262" s="70"/>
      <c r="U262" s="5" t="s">
        <v>278</v>
      </c>
    </row>
    <row r="263" spans="2:21" x14ac:dyDescent="0.25">
      <c r="B263" s="67" t="s">
        <v>248</v>
      </c>
      <c r="C263" s="72" t="s">
        <v>777</v>
      </c>
      <c r="D263" s="48" t="s">
        <v>833</v>
      </c>
      <c r="E263" s="7">
        <v>3</v>
      </c>
      <c r="F263" s="7">
        <v>3</v>
      </c>
      <c r="G263" s="7">
        <v>3</v>
      </c>
      <c r="H263" s="7">
        <v>3</v>
      </c>
      <c r="I263" s="76">
        <v>120</v>
      </c>
      <c r="J263" s="50">
        <v>110</v>
      </c>
      <c r="K263" s="66">
        <f t="shared" si="13"/>
        <v>13200</v>
      </c>
      <c r="L263" s="66">
        <f t="shared" si="14"/>
        <v>1382503.2</v>
      </c>
      <c r="M263" s="82" t="s">
        <v>18</v>
      </c>
      <c r="N263" s="83" t="s">
        <v>847</v>
      </c>
      <c r="O263" s="66"/>
      <c r="P263" s="70"/>
      <c r="U263" s="5" t="s">
        <v>279</v>
      </c>
    </row>
    <row r="264" spans="2:21" x14ac:dyDescent="0.25">
      <c r="B264" s="67" t="s">
        <v>248</v>
      </c>
      <c r="C264" s="73" t="s">
        <v>778</v>
      </c>
      <c r="D264" s="48" t="s">
        <v>837</v>
      </c>
      <c r="E264" s="7">
        <v>3</v>
      </c>
      <c r="F264" s="7">
        <v>3</v>
      </c>
      <c r="G264" s="7">
        <v>3</v>
      </c>
      <c r="H264" s="7">
        <v>3</v>
      </c>
      <c r="I264" s="76">
        <v>60</v>
      </c>
      <c r="J264" s="50">
        <v>341.84</v>
      </c>
      <c r="K264" s="66">
        <f t="shared" si="13"/>
        <v>20510.399999999998</v>
      </c>
      <c r="L264" s="66">
        <f t="shared" si="14"/>
        <v>2201823.2000000002</v>
      </c>
      <c r="M264" s="82" t="s">
        <v>18</v>
      </c>
      <c r="N264" s="83" t="s">
        <v>847</v>
      </c>
      <c r="O264" s="66"/>
      <c r="P264" s="70"/>
      <c r="U264" s="5" t="s">
        <v>280</v>
      </c>
    </row>
    <row r="265" spans="2:21" x14ac:dyDescent="0.25">
      <c r="B265" s="67" t="s">
        <v>248</v>
      </c>
      <c r="C265" s="72" t="s">
        <v>779</v>
      </c>
      <c r="D265" s="46" t="s">
        <v>833</v>
      </c>
      <c r="E265" s="7">
        <v>3</v>
      </c>
      <c r="F265" s="7">
        <v>3</v>
      </c>
      <c r="G265" s="7">
        <v>3</v>
      </c>
      <c r="H265" s="7">
        <v>3</v>
      </c>
      <c r="I265" s="76">
        <v>120</v>
      </c>
      <c r="J265" s="50">
        <v>953.34</v>
      </c>
      <c r="K265" s="66">
        <f t="shared" si="13"/>
        <v>114400.8</v>
      </c>
      <c r="L265" s="66">
        <f t="shared" si="14"/>
        <v>2645312.7999999998</v>
      </c>
      <c r="M265" s="82" t="s">
        <v>18</v>
      </c>
      <c r="N265" s="83" t="s">
        <v>847</v>
      </c>
      <c r="O265" s="66"/>
      <c r="P265" s="70"/>
      <c r="U265" s="4" t="s">
        <v>14</v>
      </c>
    </row>
    <row r="266" spans="2:21" x14ac:dyDescent="0.25">
      <c r="B266" s="67" t="s">
        <v>248</v>
      </c>
      <c r="C266" s="73" t="s">
        <v>780</v>
      </c>
      <c r="D266" s="48" t="s">
        <v>833</v>
      </c>
      <c r="E266" s="7">
        <v>3</v>
      </c>
      <c r="F266" s="7">
        <v>3</v>
      </c>
      <c r="G266" s="7">
        <v>3</v>
      </c>
      <c r="H266" s="7">
        <v>3</v>
      </c>
      <c r="I266" s="76">
        <v>2400</v>
      </c>
      <c r="J266" s="50">
        <v>274.33</v>
      </c>
      <c r="K266" s="66">
        <f t="shared" si="13"/>
        <v>658392</v>
      </c>
      <c r="L266" s="66">
        <f t="shared" si="14"/>
        <v>2570912</v>
      </c>
      <c r="M266" s="82" t="s">
        <v>18</v>
      </c>
      <c r="N266" s="83" t="s">
        <v>847</v>
      </c>
      <c r="O266" s="66"/>
      <c r="P266" s="70"/>
      <c r="U266" s="5" t="s">
        <v>281</v>
      </c>
    </row>
    <row r="267" spans="2:21" x14ac:dyDescent="0.25">
      <c r="B267" s="67" t="s">
        <v>178</v>
      </c>
      <c r="C267" s="72" t="s">
        <v>781</v>
      </c>
      <c r="D267" s="46" t="s">
        <v>833</v>
      </c>
      <c r="E267" s="7">
        <v>3</v>
      </c>
      <c r="F267" s="7">
        <v>3</v>
      </c>
      <c r="G267" s="7">
        <v>3</v>
      </c>
      <c r="H267" s="7">
        <v>3</v>
      </c>
      <c r="I267" s="76">
        <v>720</v>
      </c>
      <c r="J267" s="50">
        <v>800</v>
      </c>
      <c r="K267" s="66">
        <f t="shared" si="13"/>
        <v>576000</v>
      </c>
      <c r="L267" s="66">
        <f t="shared" si="14"/>
        <v>9412520</v>
      </c>
      <c r="M267" s="82" t="s">
        <v>18</v>
      </c>
      <c r="N267" s="83" t="s">
        <v>847</v>
      </c>
      <c r="O267" s="66"/>
      <c r="P267" s="70"/>
      <c r="U267" s="5" t="s">
        <v>282</v>
      </c>
    </row>
    <row r="268" spans="2:21" x14ac:dyDescent="0.25">
      <c r="B268" s="67" t="s">
        <v>180</v>
      </c>
      <c r="C268" s="72" t="s">
        <v>782</v>
      </c>
      <c r="D268" s="48" t="s">
        <v>839</v>
      </c>
      <c r="E268" s="7">
        <v>3</v>
      </c>
      <c r="F268" s="7">
        <v>3</v>
      </c>
      <c r="G268" s="7">
        <v>3</v>
      </c>
      <c r="H268" s="7">
        <v>3</v>
      </c>
      <c r="I268" s="76">
        <v>260</v>
      </c>
      <c r="J268" s="50">
        <v>3202</v>
      </c>
      <c r="K268" s="66">
        <f t="shared" si="13"/>
        <v>832520</v>
      </c>
      <c r="L268" s="66">
        <f t="shared" si="14"/>
        <v>9865520</v>
      </c>
      <c r="M268" s="82" t="s">
        <v>18</v>
      </c>
      <c r="N268" s="83" t="s">
        <v>847</v>
      </c>
      <c r="O268" s="66"/>
      <c r="P268" s="70"/>
      <c r="U268" s="5" t="s">
        <v>283</v>
      </c>
    </row>
    <row r="269" spans="2:21" x14ac:dyDescent="0.25">
      <c r="B269" s="67" t="s">
        <v>180</v>
      </c>
      <c r="C269" s="72" t="s">
        <v>783</v>
      </c>
      <c r="D269" s="46" t="s">
        <v>834</v>
      </c>
      <c r="E269" s="7">
        <v>3</v>
      </c>
      <c r="F269" s="7">
        <v>3</v>
      </c>
      <c r="G269" s="7">
        <v>3</v>
      </c>
      <c r="H269" s="7">
        <v>3</v>
      </c>
      <c r="I269" s="76">
        <v>80</v>
      </c>
      <c r="J269" s="50">
        <v>5800</v>
      </c>
      <c r="K269" s="66">
        <f t="shared" ref="K269:K300" si="15">+I269*J269</f>
        <v>464000</v>
      </c>
      <c r="L269" s="66">
        <f t="shared" ref="L269:L300" si="16">SUM(K269:K273)</f>
        <v>9321000</v>
      </c>
      <c r="M269" s="82" t="s">
        <v>18</v>
      </c>
      <c r="N269" s="83" t="s">
        <v>847</v>
      </c>
      <c r="O269" s="66"/>
      <c r="P269" s="70"/>
      <c r="U269" s="5" t="s">
        <v>284</v>
      </c>
    </row>
    <row r="270" spans="2:21" x14ac:dyDescent="0.25">
      <c r="B270" s="67" t="s">
        <v>180</v>
      </c>
      <c r="C270" s="72" t="s">
        <v>784</v>
      </c>
      <c r="D270" s="46" t="s">
        <v>834</v>
      </c>
      <c r="E270" s="7">
        <v>3</v>
      </c>
      <c r="F270" s="7">
        <v>3</v>
      </c>
      <c r="G270" s="7">
        <v>3</v>
      </c>
      <c r="H270" s="7">
        <v>3</v>
      </c>
      <c r="I270" s="76">
        <v>80</v>
      </c>
      <c r="J270" s="50">
        <v>500</v>
      </c>
      <c r="K270" s="66">
        <f t="shared" si="15"/>
        <v>40000</v>
      </c>
      <c r="L270" s="66">
        <f t="shared" si="16"/>
        <v>8857762</v>
      </c>
      <c r="M270" s="82" t="s">
        <v>18</v>
      </c>
      <c r="N270" s="83" t="s">
        <v>847</v>
      </c>
      <c r="O270" s="66"/>
      <c r="P270" s="70"/>
      <c r="U270" s="5" t="s">
        <v>285</v>
      </c>
    </row>
    <row r="271" spans="2:21" x14ac:dyDescent="0.25">
      <c r="B271" s="67" t="s">
        <v>180</v>
      </c>
      <c r="C271" s="72" t="s">
        <v>785</v>
      </c>
      <c r="D271" s="48" t="s">
        <v>834</v>
      </c>
      <c r="E271" s="7">
        <v>3</v>
      </c>
      <c r="F271" s="7">
        <v>3</v>
      </c>
      <c r="G271" s="7">
        <v>3</v>
      </c>
      <c r="H271" s="7">
        <v>3</v>
      </c>
      <c r="I271" s="76">
        <v>2500000</v>
      </c>
      <c r="J271" s="50">
        <v>3</v>
      </c>
      <c r="K271" s="66">
        <f t="shared" si="15"/>
        <v>7500000</v>
      </c>
      <c r="L271" s="66">
        <f t="shared" si="16"/>
        <v>8839674</v>
      </c>
      <c r="M271" s="82" t="s">
        <v>18</v>
      </c>
      <c r="N271" s="83" t="s">
        <v>847</v>
      </c>
      <c r="O271" s="66"/>
      <c r="P271" s="70"/>
      <c r="U271" s="5" t="s">
        <v>286</v>
      </c>
    </row>
    <row r="272" spans="2:21" x14ac:dyDescent="0.25">
      <c r="B272" s="67" t="s">
        <v>180</v>
      </c>
      <c r="C272" s="72" t="s">
        <v>786</v>
      </c>
      <c r="D272" s="48" t="s">
        <v>746</v>
      </c>
      <c r="E272" s="7">
        <v>3</v>
      </c>
      <c r="F272" s="7">
        <v>3</v>
      </c>
      <c r="G272" s="7">
        <v>3</v>
      </c>
      <c r="H272" s="7">
        <v>3</v>
      </c>
      <c r="I272" s="76">
        <v>70000</v>
      </c>
      <c r="J272" s="50">
        <v>14.7</v>
      </c>
      <c r="K272" s="66">
        <f t="shared" si="15"/>
        <v>1029000</v>
      </c>
      <c r="L272" s="66">
        <f t="shared" si="16"/>
        <v>1807624.6</v>
      </c>
      <c r="M272" s="82" t="s">
        <v>18</v>
      </c>
      <c r="N272" s="83" t="s">
        <v>847</v>
      </c>
      <c r="O272" s="66"/>
      <c r="P272" s="70"/>
      <c r="U272" s="5" t="s">
        <v>287</v>
      </c>
    </row>
    <row r="273" spans="2:21" x14ac:dyDescent="0.25">
      <c r="B273" s="67" t="s">
        <v>180</v>
      </c>
      <c r="C273" s="73" t="s">
        <v>787</v>
      </c>
      <c r="D273" s="48" t="s">
        <v>836</v>
      </c>
      <c r="E273" s="7">
        <v>3</v>
      </c>
      <c r="F273" s="7">
        <v>3</v>
      </c>
      <c r="G273" s="7">
        <v>3</v>
      </c>
      <c r="H273" s="7">
        <v>3</v>
      </c>
      <c r="I273" s="76">
        <v>1200</v>
      </c>
      <c r="J273" s="50">
        <v>240</v>
      </c>
      <c r="K273" s="66">
        <f t="shared" si="15"/>
        <v>288000</v>
      </c>
      <c r="L273" s="66">
        <f t="shared" si="16"/>
        <v>983409.88</v>
      </c>
      <c r="M273" s="82" t="s">
        <v>18</v>
      </c>
      <c r="N273" s="83" t="s">
        <v>847</v>
      </c>
      <c r="O273" s="66"/>
      <c r="P273" s="70"/>
      <c r="U273" s="5" t="s">
        <v>288</v>
      </c>
    </row>
    <row r="274" spans="2:21" x14ac:dyDescent="0.25">
      <c r="B274" s="67" t="s">
        <v>248</v>
      </c>
      <c r="C274" s="72" t="s">
        <v>788</v>
      </c>
      <c r="D274" s="48" t="s">
        <v>834</v>
      </c>
      <c r="E274" s="7">
        <v>3</v>
      </c>
      <c r="F274" s="7">
        <v>3</v>
      </c>
      <c r="G274" s="7">
        <v>3</v>
      </c>
      <c r="H274" s="7">
        <v>3</v>
      </c>
      <c r="I274" s="76">
        <v>60</v>
      </c>
      <c r="J274" s="50">
        <v>12.7</v>
      </c>
      <c r="K274" s="66">
        <f t="shared" si="15"/>
        <v>762</v>
      </c>
      <c r="L274" s="66">
        <f t="shared" si="16"/>
        <v>1017746.6799999999</v>
      </c>
      <c r="M274" s="82" t="s">
        <v>18</v>
      </c>
      <c r="N274" s="83" t="s">
        <v>847</v>
      </c>
      <c r="O274" s="66"/>
      <c r="P274" s="70"/>
      <c r="U274" s="5" t="s">
        <v>289</v>
      </c>
    </row>
    <row r="275" spans="2:21" x14ac:dyDescent="0.25">
      <c r="B275" s="67" t="s">
        <v>248</v>
      </c>
      <c r="C275" s="72" t="s">
        <v>789</v>
      </c>
      <c r="D275" s="46" t="s">
        <v>841</v>
      </c>
      <c r="E275" s="7">
        <v>3</v>
      </c>
      <c r="F275" s="7">
        <v>3</v>
      </c>
      <c r="G275" s="7">
        <v>3</v>
      </c>
      <c r="H275" s="7">
        <v>3</v>
      </c>
      <c r="I275" s="76">
        <v>240</v>
      </c>
      <c r="J275" s="50">
        <v>91.3</v>
      </c>
      <c r="K275" s="66">
        <f t="shared" si="15"/>
        <v>21912</v>
      </c>
      <c r="L275" s="66">
        <f t="shared" si="16"/>
        <v>1669376.68</v>
      </c>
      <c r="M275" s="82" t="s">
        <v>18</v>
      </c>
      <c r="N275" s="83" t="s">
        <v>847</v>
      </c>
      <c r="O275" s="66"/>
      <c r="P275" s="70"/>
      <c r="U275" s="5" t="s">
        <v>290</v>
      </c>
    </row>
    <row r="276" spans="2:21" x14ac:dyDescent="0.25">
      <c r="B276" s="67" t="s">
        <v>248</v>
      </c>
      <c r="C276" s="73" t="s">
        <v>790</v>
      </c>
      <c r="D276" s="48" t="s">
        <v>837</v>
      </c>
      <c r="E276" s="7">
        <v>3</v>
      </c>
      <c r="F276" s="7">
        <v>3</v>
      </c>
      <c r="G276" s="7">
        <v>3</v>
      </c>
      <c r="H276" s="7">
        <v>3</v>
      </c>
      <c r="I276" s="76">
        <v>260</v>
      </c>
      <c r="J276" s="50">
        <v>1799.81</v>
      </c>
      <c r="K276" s="66">
        <f t="shared" si="15"/>
        <v>467950.6</v>
      </c>
      <c r="L276" s="66">
        <f t="shared" si="16"/>
        <v>2229765.88</v>
      </c>
      <c r="M276" s="82" t="s">
        <v>18</v>
      </c>
      <c r="N276" s="83" t="s">
        <v>847</v>
      </c>
      <c r="O276" s="66"/>
      <c r="P276" s="70"/>
      <c r="U276" s="5" t="s">
        <v>291</v>
      </c>
    </row>
    <row r="277" spans="2:21" x14ac:dyDescent="0.25">
      <c r="B277" s="67" t="s">
        <v>180</v>
      </c>
      <c r="C277" s="73" t="s">
        <v>791</v>
      </c>
      <c r="D277" s="48" t="s">
        <v>834</v>
      </c>
      <c r="E277" s="7">
        <v>3</v>
      </c>
      <c r="F277" s="7">
        <v>3</v>
      </c>
      <c r="G277" s="7">
        <v>3</v>
      </c>
      <c r="H277" s="7">
        <v>3</v>
      </c>
      <c r="I277" s="76">
        <v>432</v>
      </c>
      <c r="J277" s="50">
        <v>474.04</v>
      </c>
      <c r="K277" s="66">
        <f t="shared" si="15"/>
        <v>204785.28</v>
      </c>
      <c r="L277" s="66">
        <f t="shared" si="16"/>
        <v>1788140.2800000003</v>
      </c>
      <c r="M277" s="82" t="s">
        <v>18</v>
      </c>
      <c r="N277" s="83" t="s">
        <v>847</v>
      </c>
      <c r="O277" s="66"/>
      <c r="P277" s="70"/>
      <c r="U277" s="5" t="s">
        <v>292</v>
      </c>
    </row>
    <row r="278" spans="2:21" x14ac:dyDescent="0.25">
      <c r="B278" s="67" t="s">
        <v>180</v>
      </c>
      <c r="C278" s="73" t="s">
        <v>792</v>
      </c>
      <c r="D278" s="48" t="s">
        <v>834</v>
      </c>
      <c r="E278" s="7">
        <v>3</v>
      </c>
      <c r="F278" s="7">
        <v>3</v>
      </c>
      <c r="G278" s="7">
        <v>3</v>
      </c>
      <c r="H278" s="7">
        <v>3</v>
      </c>
      <c r="I278" s="76">
        <v>432</v>
      </c>
      <c r="J278" s="50">
        <v>746.15</v>
      </c>
      <c r="K278" s="66">
        <f t="shared" si="15"/>
        <v>322336.8</v>
      </c>
      <c r="L278" s="66">
        <f t="shared" si="16"/>
        <v>1700687</v>
      </c>
      <c r="M278" s="82" t="s">
        <v>18</v>
      </c>
      <c r="N278" s="83" t="s">
        <v>847</v>
      </c>
      <c r="O278" s="66"/>
      <c r="P278" s="70"/>
      <c r="U278" s="5" t="s">
        <v>293</v>
      </c>
    </row>
    <row r="279" spans="2:21" x14ac:dyDescent="0.25">
      <c r="B279" s="67" t="s">
        <v>180</v>
      </c>
      <c r="C279" s="72" t="s">
        <v>793</v>
      </c>
      <c r="D279" s="46" t="s">
        <v>834</v>
      </c>
      <c r="E279" s="7">
        <v>3</v>
      </c>
      <c r="F279" s="7">
        <v>3</v>
      </c>
      <c r="G279" s="7">
        <v>3</v>
      </c>
      <c r="H279" s="7">
        <v>3</v>
      </c>
      <c r="I279" s="76">
        <v>120</v>
      </c>
      <c r="J279" s="50">
        <v>5436.6</v>
      </c>
      <c r="K279" s="66">
        <f t="shared" si="15"/>
        <v>652392</v>
      </c>
      <c r="L279" s="66">
        <f t="shared" si="16"/>
        <v>1561896.2000000002</v>
      </c>
      <c r="M279" s="82" t="s">
        <v>18</v>
      </c>
      <c r="N279" s="83" t="s">
        <v>847</v>
      </c>
      <c r="O279" s="66"/>
      <c r="P279" s="70"/>
      <c r="U279" s="5" t="s">
        <v>294</v>
      </c>
    </row>
    <row r="280" spans="2:21" x14ac:dyDescent="0.25">
      <c r="B280" s="67" t="s">
        <v>180</v>
      </c>
      <c r="C280" s="72" t="s">
        <v>794</v>
      </c>
      <c r="D280" s="46" t="s">
        <v>834</v>
      </c>
      <c r="E280" s="7">
        <v>3</v>
      </c>
      <c r="F280" s="7">
        <v>3</v>
      </c>
      <c r="G280" s="7">
        <v>3</v>
      </c>
      <c r="H280" s="7">
        <v>3</v>
      </c>
      <c r="I280" s="76">
        <v>120</v>
      </c>
      <c r="J280" s="50">
        <v>4852.51</v>
      </c>
      <c r="K280" s="66">
        <f t="shared" si="15"/>
        <v>582301.20000000007</v>
      </c>
      <c r="L280" s="66">
        <f t="shared" si="16"/>
        <v>1114904.2000000002</v>
      </c>
      <c r="M280" s="82" t="s">
        <v>18</v>
      </c>
      <c r="N280" s="83" t="s">
        <v>847</v>
      </c>
      <c r="O280" s="66"/>
      <c r="P280" s="70"/>
      <c r="U280" s="5" t="s">
        <v>295</v>
      </c>
    </row>
    <row r="281" spans="2:21" x14ac:dyDescent="0.25">
      <c r="B281" s="67" t="s">
        <v>248</v>
      </c>
      <c r="C281" s="72" t="s">
        <v>795</v>
      </c>
      <c r="D281" s="48" t="s">
        <v>836</v>
      </c>
      <c r="E281" s="7">
        <v>3</v>
      </c>
      <c r="F281" s="7">
        <v>3</v>
      </c>
      <c r="G281" s="7">
        <v>3</v>
      </c>
      <c r="H281" s="7">
        <v>3</v>
      </c>
      <c r="I281" s="76">
        <v>30</v>
      </c>
      <c r="J281" s="50">
        <v>877.5</v>
      </c>
      <c r="K281" s="66">
        <f t="shared" si="15"/>
        <v>26325</v>
      </c>
      <c r="L281" s="66">
        <f t="shared" si="16"/>
        <v>700603</v>
      </c>
      <c r="M281" s="82" t="s">
        <v>18</v>
      </c>
      <c r="N281" s="83" t="s">
        <v>847</v>
      </c>
      <c r="O281" s="66"/>
      <c r="P281" s="70"/>
      <c r="U281" s="5" t="s">
        <v>296</v>
      </c>
    </row>
    <row r="282" spans="2:21" x14ac:dyDescent="0.25">
      <c r="B282" s="67" t="s">
        <v>180</v>
      </c>
      <c r="C282" s="73" t="s">
        <v>796</v>
      </c>
      <c r="D282" s="48" t="s">
        <v>836</v>
      </c>
      <c r="E282" s="7">
        <v>3</v>
      </c>
      <c r="F282" s="7">
        <v>3</v>
      </c>
      <c r="G282" s="7">
        <v>3</v>
      </c>
      <c r="H282" s="7">
        <v>3</v>
      </c>
      <c r="I282" s="76">
        <v>400</v>
      </c>
      <c r="J282" s="50">
        <v>293.33</v>
      </c>
      <c r="K282" s="66">
        <f t="shared" si="15"/>
        <v>117332</v>
      </c>
      <c r="L282" s="66">
        <f t="shared" si="16"/>
        <v>701878</v>
      </c>
      <c r="M282" s="82" t="s">
        <v>18</v>
      </c>
      <c r="N282" s="83" t="s">
        <v>847</v>
      </c>
      <c r="O282" s="66"/>
      <c r="P282" s="70"/>
      <c r="U282" s="5" t="s">
        <v>297</v>
      </c>
    </row>
    <row r="283" spans="2:21" x14ac:dyDescent="0.25">
      <c r="B283" s="67" t="s">
        <v>180</v>
      </c>
      <c r="C283" s="73" t="s">
        <v>797</v>
      </c>
      <c r="D283" s="48" t="s">
        <v>735</v>
      </c>
      <c r="E283" s="7">
        <v>3</v>
      </c>
      <c r="F283" s="7">
        <v>3</v>
      </c>
      <c r="G283" s="7">
        <v>3</v>
      </c>
      <c r="H283" s="7">
        <v>3</v>
      </c>
      <c r="I283" s="76">
        <v>200</v>
      </c>
      <c r="J283" s="50">
        <v>917.73</v>
      </c>
      <c r="K283" s="66">
        <f t="shared" si="15"/>
        <v>183546</v>
      </c>
      <c r="L283" s="66">
        <f t="shared" si="16"/>
        <v>593906</v>
      </c>
      <c r="M283" s="82" t="s">
        <v>18</v>
      </c>
      <c r="N283" s="83" t="s">
        <v>847</v>
      </c>
      <c r="O283" s="66"/>
      <c r="P283" s="70"/>
      <c r="U283" s="5" t="s">
        <v>298</v>
      </c>
    </row>
    <row r="284" spans="2:21" x14ac:dyDescent="0.25">
      <c r="B284" s="67" t="s">
        <v>180</v>
      </c>
      <c r="C284" s="72" t="s">
        <v>798</v>
      </c>
      <c r="D284" s="48" t="s">
        <v>834</v>
      </c>
      <c r="E284" s="7">
        <v>3</v>
      </c>
      <c r="F284" s="7">
        <v>3</v>
      </c>
      <c r="G284" s="7">
        <v>3</v>
      </c>
      <c r="H284" s="7">
        <v>3</v>
      </c>
      <c r="I284" s="76">
        <v>26000</v>
      </c>
      <c r="J284" s="50">
        <v>7.9</v>
      </c>
      <c r="K284" s="66">
        <f t="shared" si="15"/>
        <v>205400</v>
      </c>
      <c r="L284" s="66">
        <f t="shared" si="16"/>
        <v>640550</v>
      </c>
      <c r="M284" s="82" t="s">
        <v>18</v>
      </c>
      <c r="N284" s="83" t="s">
        <v>847</v>
      </c>
      <c r="O284" s="66"/>
      <c r="P284" s="70"/>
      <c r="U284" s="5" t="s">
        <v>299</v>
      </c>
    </row>
    <row r="285" spans="2:21" x14ac:dyDescent="0.25">
      <c r="B285" s="67" t="s">
        <v>248</v>
      </c>
      <c r="C285" s="73" t="s">
        <v>799</v>
      </c>
      <c r="D285" s="48" t="s">
        <v>833</v>
      </c>
      <c r="E285" s="7">
        <v>3</v>
      </c>
      <c r="F285" s="7">
        <v>3</v>
      </c>
      <c r="G285" s="7">
        <v>3</v>
      </c>
      <c r="H285" s="7">
        <v>3</v>
      </c>
      <c r="I285" s="76">
        <v>240</v>
      </c>
      <c r="J285" s="50">
        <v>700</v>
      </c>
      <c r="K285" s="66">
        <f t="shared" si="15"/>
        <v>168000</v>
      </c>
      <c r="L285" s="66">
        <f t="shared" si="16"/>
        <v>478506</v>
      </c>
      <c r="M285" s="82" t="s">
        <v>18</v>
      </c>
      <c r="N285" s="83" t="s">
        <v>847</v>
      </c>
      <c r="O285" s="66"/>
      <c r="P285" s="70"/>
      <c r="U285" s="5" t="s">
        <v>300</v>
      </c>
    </row>
    <row r="286" spans="2:21" x14ac:dyDescent="0.25">
      <c r="B286" s="67" t="s">
        <v>248</v>
      </c>
      <c r="C286" s="72" t="s">
        <v>800</v>
      </c>
      <c r="D286" s="48" t="s">
        <v>834</v>
      </c>
      <c r="E286" s="7">
        <v>3</v>
      </c>
      <c r="F286" s="7">
        <v>3</v>
      </c>
      <c r="G286" s="7">
        <v>3</v>
      </c>
      <c r="H286" s="7">
        <v>3</v>
      </c>
      <c r="I286" s="77">
        <v>240</v>
      </c>
      <c r="J286" s="50">
        <v>115</v>
      </c>
      <c r="K286" s="66">
        <f t="shared" si="15"/>
        <v>27600</v>
      </c>
      <c r="L286" s="66">
        <f t="shared" si="16"/>
        <v>401706</v>
      </c>
      <c r="M286" s="82" t="s">
        <v>18</v>
      </c>
      <c r="N286" s="83" t="s">
        <v>847</v>
      </c>
      <c r="O286" s="66"/>
      <c r="P286" s="70"/>
      <c r="U286" s="5" t="s">
        <v>301</v>
      </c>
    </row>
    <row r="287" spans="2:21" x14ac:dyDescent="0.25">
      <c r="B287" s="67" t="s">
        <v>248</v>
      </c>
      <c r="C287" s="73" t="s">
        <v>801</v>
      </c>
      <c r="D287" s="48" t="s">
        <v>837</v>
      </c>
      <c r="E287" s="7">
        <v>3</v>
      </c>
      <c r="F287" s="7">
        <v>3</v>
      </c>
      <c r="G287" s="7">
        <v>3</v>
      </c>
      <c r="H287" s="7">
        <v>3</v>
      </c>
      <c r="I287" s="77">
        <v>60</v>
      </c>
      <c r="J287" s="50">
        <v>156</v>
      </c>
      <c r="K287" s="66">
        <f t="shared" si="15"/>
        <v>9360</v>
      </c>
      <c r="L287" s="66">
        <f t="shared" si="16"/>
        <v>1073830.8</v>
      </c>
      <c r="M287" s="82" t="s">
        <v>18</v>
      </c>
      <c r="N287" s="83" t="s">
        <v>847</v>
      </c>
      <c r="O287" s="66"/>
      <c r="P287" s="70"/>
      <c r="U287" s="5" t="s">
        <v>302</v>
      </c>
    </row>
    <row r="288" spans="2:21" x14ac:dyDescent="0.25">
      <c r="B288" s="67" t="s">
        <v>178</v>
      </c>
      <c r="C288" s="73" t="s">
        <v>802</v>
      </c>
      <c r="D288" s="48" t="s">
        <v>837</v>
      </c>
      <c r="E288" s="7">
        <v>3</v>
      </c>
      <c r="F288" s="7">
        <v>3</v>
      </c>
      <c r="G288" s="7">
        <v>3</v>
      </c>
      <c r="H288" s="7">
        <v>3</v>
      </c>
      <c r="I288" s="77">
        <v>3000</v>
      </c>
      <c r="J288" s="50">
        <v>76.73</v>
      </c>
      <c r="K288" s="66">
        <f t="shared" si="15"/>
        <v>230190</v>
      </c>
      <c r="L288" s="66">
        <f t="shared" si="16"/>
        <v>1655461.2000000002</v>
      </c>
      <c r="M288" s="82" t="s">
        <v>18</v>
      </c>
      <c r="N288" s="83" t="s">
        <v>847</v>
      </c>
      <c r="O288" s="66"/>
      <c r="P288" s="70"/>
      <c r="U288" s="5" t="s">
        <v>303</v>
      </c>
    </row>
    <row r="289" spans="2:21" x14ac:dyDescent="0.25">
      <c r="B289" s="67" t="s">
        <v>248</v>
      </c>
      <c r="C289" s="72" t="s">
        <v>803</v>
      </c>
      <c r="D289" s="48" t="s">
        <v>838</v>
      </c>
      <c r="E289" s="7">
        <v>3</v>
      </c>
      <c r="F289" s="7">
        <v>3</v>
      </c>
      <c r="G289" s="7">
        <v>3</v>
      </c>
      <c r="H289" s="7">
        <v>3</v>
      </c>
      <c r="I289" s="77">
        <v>600</v>
      </c>
      <c r="J289" s="50">
        <v>72.260000000000005</v>
      </c>
      <c r="K289" s="66">
        <f t="shared" si="15"/>
        <v>43356</v>
      </c>
      <c r="L289" s="66">
        <f t="shared" si="16"/>
        <v>2172794.4000000004</v>
      </c>
      <c r="M289" s="82" t="s">
        <v>18</v>
      </c>
      <c r="N289" s="83" t="s">
        <v>847</v>
      </c>
      <c r="O289" s="66"/>
      <c r="P289" s="70"/>
      <c r="U289" s="5" t="s">
        <v>304</v>
      </c>
    </row>
    <row r="290" spans="2:21" x14ac:dyDescent="0.25">
      <c r="B290" s="67" t="s">
        <v>248</v>
      </c>
      <c r="C290" s="72" t="s">
        <v>804</v>
      </c>
      <c r="D290" s="46" t="s">
        <v>833</v>
      </c>
      <c r="E290" s="7">
        <v>3</v>
      </c>
      <c r="F290" s="7">
        <v>3</v>
      </c>
      <c r="G290" s="7">
        <v>3</v>
      </c>
      <c r="H290" s="7">
        <v>3</v>
      </c>
      <c r="I290" s="77">
        <v>2400</v>
      </c>
      <c r="J290" s="50">
        <v>38</v>
      </c>
      <c r="K290" s="66">
        <f t="shared" si="15"/>
        <v>91200</v>
      </c>
      <c r="L290" s="66">
        <f t="shared" si="16"/>
        <v>3029438.4000000004</v>
      </c>
      <c r="M290" s="82" t="s">
        <v>18</v>
      </c>
      <c r="N290" s="83" t="s">
        <v>847</v>
      </c>
      <c r="O290" s="66"/>
      <c r="P290" s="70"/>
      <c r="U290" s="5" t="s">
        <v>305</v>
      </c>
    </row>
    <row r="291" spans="2:21" x14ac:dyDescent="0.25">
      <c r="B291" s="67" t="s">
        <v>180</v>
      </c>
      <c r="C291" s="73" t="s">
        <v>805</v>
      </c>
      <c r="D291" s="48" t="s">
        <v>575</v>
      </c>
      <c r="E291" s="7">
        <v>3</v>
      </c>
      <c r="F291" s="7">
        <v>3</v>
      </c>
      <c r="G291" s="7">
        <v>3</v>
      </c>
      <c r="H291" s="7">
        <v>3</v>
      </c>
      <c r="I291" s="77">
        <v>240</v>
      </c>
      <c r="J291" s="50">
        <v>2915.52</v>
      </c>
      <c r="K291" s="66">
        <f t="shared" si="15"/>
        <v>699724.80000000005</v>
      </c>
      <c r="L291" s="66">
        <f t="shared" si="16"/>
        <v>2953988.4000000004</v>
      </c>
      <c r="M291" s="82" t="s">
        <v>18</v>
      </c>
      <c r="N291" s="83" t="s">
        <v>847</v>
      </c>
      <c r="O291" s="66"/>
      <c r="P291" s="70"/>
      <c r="U291" s="5" t="s">
        <v>306</v>
      </c>
    </row>
    <row r="292" spans="2:21" x14ac:dyDescent="0.25">
      <c r="B292" s="67" t="s">
        <v>180</v>
      </c>
      <c r="C292" s="73" t="s">
        <v>806</v>
      </c>
      <c r="D292" s="48" t="s">
        <v>575</v>
      </c>
      <c r="E292" s="7">
        <v>3</v>
      </c>
      <c r="F292" s="7">
        <v>3</v>
      </c>
      <c r="G292" s="7">
        <v>3</v>
      </c>
      <c r="H292" s="7">
        <v>3</v>
      </c>
      <c r="I292" s="77">
        <v>240</v>
      </c>
      <c r="J292" s="50">
        <v>2462.46</v>
      </c>
      <c r="K292" s="66">
        <f t="shared" si="15"/>
        <v>590990.4</v>
      </c>
      <c r="L292" s="66">
        <f t="shared" si="16"/>
        <v>2306589.6</v>
      </c>
      <c r="M292" s="82" t="s">
        <v>18</v>
      </c>
      <c r="N292" s="83" t="s">
        <v>847</v>
      </c>
      <c r="O292" s="66"/>
      <c r="P292" s="70"/>
      <c r="U292" s="5" t="s">
        <v>307</v>
      </c>
    </row>
    <row r="293" spans="2:21" x14ac:dyDescent="0.25">
      <c r="B293" s="67" t="s">
        <v>180</v>
      </c>
      <c r="C293" s="73" t="s">
        <v>807</v>
      </c>
      <c r="D293" s="48" t="s">
        <v>575</v>
      </c>
      <c r="E293" s="7">
        <v>3</v>
      </c>
      <c r="F293" s="7">
        <v>3</v>
      </c>
      <c r="G293" s="7">
        <v>3</v>
      </c>
      <c r="H293" s="7">
        <v>3</v>
      </c>
      <c r="I293" s="77">
        <v>240</v>
      </c>
      <c r="J293" s="50">
        <v>3114.68</v>
      </c>
      <c r="K293" s="66">
        <f t="shared" si="15"/>
        <v>747523.2</v>
      </c>
      <c r="L293" s="66">
        <f t="shared" si="16"/>
        <v>1823599.2</v>
      </c>
      <c r="M293" s="82" t="s">
        <v>18</v>
      </c>
      <c r="N293" s="83" t="s">
        <v>847</v>
      </c>
      <c r="O293" s="66"/>
      <c r="P293" s="70"/>
      <c r="U293" s="5" t="s">
        <v>308</v>
      </c>
    </row>
    <row r="294" spans="2:21" x14ac:dyDescent="0.25">
      <c r="B294" s="67" t="s">
        <v>178</v>
      </c>
      <c r="C294" s="73" t="s">
        <v>808</v>
      </c>
      <c r="D294" s="48" t="s">
        <v>833</v>
      </c>
      <c r="E294" s="7">
        <v>3</v>
      </c>
      <c r="F294" s="7">
        <v>3</v>
      </c>
      <c r="G294" s="7">
        <v>3</v>
      </c>
      <c r="H294" s="7">
        <v>3</v>
      </c>
      <c r="I294" s="77">
        <v>1200</v>
      </c>
      <c r="J294" s="50">
        <v>750</v>
      </c>
      <c r="K294" s="66">
        <f t="shared" si="15"/>
        <v>900000</v>
      </c>
      <c r="L294" s="66">
        <f t="shared" si="16"/>
        <v>1277376</v>
      </c>
      <c r="M294" s="82" t="s">
        <v>18</v>
      </c>
      <c r="N294" s="83" t="s">
        <v>847</v>
      </c>
      <c r="O294" s="66"/>
      <c r="P294" s="70"/>
      <c r="U294" s="5" t="s">
        <v>309</v>
      </c>
    </row>
    <row r="295" spans="2:21" x14ac:dyDescent="0.25">
      <c r="B295" s="67" t="s">
        <v>248</v>
      </c>
      <c r="C295" s="72" t="s">
        <v>809</v>
      </c>
      <c r="D295" s="48" t="s">
        <v>832</v>
      </c>
      <c r="E295" s="7">
        <v>3</v>
      </c>
      <c r="F295" s="7">
        <v>3</v>
      </c>
      <c r="G295" s="7">
        <v>3</v>
      </c>
      <c r="H295" s="7">
        <v>3</v>
      </c>
      <c r="I295" s="77">
        <v>1800</v>
      </c>
      <c r="J295" s="50">
        <v>8.75</v>
      </c>
      <c r="K295" s="66">
        <f t="shared" si="15"/>
        <v>15750</v>
      </c>
      <c r="L295" s="66">
        <f t="shared" si="16"/>
        <v>852576</v>
      </c>
      <c r="M295" s="82" t="s">
        <v>18</v>
      </c>
      <c r="N295" s="83" t="s">
        <v>847</v>
      </c>
      <c r="O295" s="66"/>
      <c r="P295" s="70"/>
      <c r="U295" s="5" t="s">
        <v>310</v>
      </c>
    </row>
    <row r="296" spans="2:21" x14ac:dyDescent="0.25">
      <c r="B296" s="67" t="s">
        <v>248</v>
      </c>
      <c r="C296" s="72" t="s">
        <v>810</v>
      </c>
      <c r="D296" s="48" t="s">
        <v>832</v>
      </c>
      <c r="E296" s="7">
        <v>3</v>
      </c>
      <c r="F296" s="7">
        <v>3</v>
      </c>
      <c r="G296" s="7">
        <v>3</v>
      </c>
      <c r="H296" s="7">
        <v>3</v>
      </c>
      <c r="I296" s="77">
        <v>1800</v>
      </c>
      <c r="J296" s="50">
        <v>29.07</v>
      </c>
      <c r="K296" s="66">
        <f t="shared" si="15"/>
        <v>52326</v>
      </c>
      <c r="L296" s="66">
        <f t="shared" si="16"/>
        <v>1724826</v>
      </c>
      <c r="M296" s="82" t="s">
        <v>18</v>
      </c>
      <c r="N296" s="83" t="s">
        <v>847</v>
      </c>
      <c r="O296" s="66"/>
      <c r="P296" s="70"/>
      <c r="U296" s="5" t="s">
        <v>311</v>
      </c>
    </row>
    <row r="297" spans="2:21" x14ac:dyDescent="0.25">
      <c r="B297" s="67" t="s">
        <v>248</v>
      </c>
      <c r="C297" s="72" t="s">
        <v>811</v>
      </c>
      <c r="D297" s="48" t="s">
        <v>832</v>
      </c>
      <c r="E297" s="7">
        <v>3</v>
      </c>
      <c r="F297" s="7">
        <v>3</v>
      </c>
      <c r="G297" s="7">
        <v>3</v>
      </c>
      <c r="H297" s="7">
        <v>3</v>
      </c>
      <c r="I297" s="77">
        <v>1800</v>
      </c>
      <c r="J297" s="50">
        <v>60</v>
      </c>
      <c r="K297" s="66">
        <f t="shared" si="15"/>
        <v>108000</v>
      </c>
      <c r="L297" s="66">
        <f t="shared" si="16"/>
        <v>2384364</v>
      </c>
      <c r="M297" s="82" t="s">
        <v>18</v>
      </c>
      <c r="N297" s="83" t="s">
        <v>847</v>
      </c>
      <c r="O297" s="66"/>
      <c r="P297" s="70"/>
      <c r="U297" s="5" t="s">
        <v>312</v>
      </c>
    </row>
    <row r="298" spans="2:21" x14ac:dyDescent="0.25">
      <c r="B298" s="67" t="s">
        <v>248</v>
      </c>
      <c r="C298" s="73" t="s">
        <v>812</v>
      </c>
      <c r="D298" s="48" t="s">
        <v>833</v>
      </c>
      <c r="E298" s="7">
        <v>3</v>
      </c>
      <c r="F298" s="7">
        <v>3</v>
      </c>
      <c r="G298" s="7">
        <v>3</v>
      </c>
      <c r="H298" s="7">
        <v>3</v>
      </c>
      <c r="I298" s="77">
        <v>240</v>
      </c>
      <c r="J298" s="50">
        <v>838.75</v>
      </c>
      <c r="K298" s="66">
        <f t="shared" si="15"/>
        <v>201300</v>
      </c>
      <c r="L298" s="66">
        <f t="shared" si="16"/>
        <v>2465964</v>
      </c>
      <c r="M298" s="82" t="s">
        <v>18</v>
      </c>
      <c r="N298" s="83" t="s">
        <v>847</v>
      </c>
      <c r="O298" s="66"/>
      <c r="P298" s="70"/>
      <c r="U298" s="5" t="s">
        <v>313</v>
      </c>
    </row>
    <row r="299" spans="2:21" x14ac:dyDescent="0.25">
      <c r="B299" s="67" t="s">
        <v>180</v>
      </c>
      <c r="C299" s="72" t="s">
        <v>813</v>
      </c>
      <c r="D299" s="48" t="s">
        <v>842</v>
      </c>
      <c r="E299" s="7">
        <v>3</v>
      </c>
      <c r="F299" s="7">
        <v>3</v>
      </c>
      <c r="G299" s="7">
        <v>3</v>
      </c>
      <c r="H299" s="7">
        <v>3</v>
      </c>
      <c r="I299" s="77">
        <v>3600</v>
      </c>
      <c r="J299" s="50">
        <v>132</v>
      </c>
      <c r="K299" s="66">
        <f t="shared" si="15"/>
        <v>475200</v>
      </c>
      <c r="L299" s="66">
        <f t="shared" si="16"/>
        <v>2495856</v>
      </c>
      <c r="M299" s="82" t="s">
        <v>18</v>
      </c>
      <c r="N299" s="83" t="s">
        <v>847</v>
      </c>
      <c r="O299" s="66"/>
      <c r="P299" s="70"/>
      <c r="U299" s="5" t="s">
        <v>314</v>
      </c>
    </row>
    <row r="300" spans="2:21" x14ac:dyDescent="0.25">
      <c r="B300" s="67" t="s">
        <v>180</v>
      </c>
      <c r="C300" s="73" t="s">
        <v>814</v>
      </c>
      <c r="D300" s="48" t="s">
        <v>842</v>
      </c>
      <c r="E300" s="7">
        <v>3</v>
      </c>
      <c r="F300" s="7">
        <v>3</v>
      </c>
      <c r="G300" s="7">
        <v>3</v>
      </c>
      <c r="H300" s="7">
        <v>3</v>
      </c>
      <c r="I300" s="77">
        <v>480</v>
      </c>
      <c r="J300" s="50">
        <v>1850</v>
      </c>
      <c r="K300" s="66">
        <f t="shared" si="15"/>
        <v>888000</v>
      </c>
      <c r="L300" s="66">
        <f t="shared" si="16"/>
        <v>2054352</v>
      </c>
      <c r="M300" s="82" t="s">
        <v>18</v>
      </c>
      <c r="N300" s="83" t="s">
        <v>847</v>
      </c>
      <c r="O300" s="66"/>
      <c r="P300" s="70"/>
      <c r="U300" s="5" t="s">
        <v>315</v>
      </c>
    </row>
    <row r="301" spans="2:21" x14ac:dyDescent="0.25">
      <c r="B301" s="67" t="s">
        <v>180</v>
      </c>
      <c r="C301" s="73" t="s">
        <v>815</v>
      </c>
      <c r="D301" s="48" t="s">
        <v>842</v>
      </c>
      <c r="E301" s="7">
        <v>3</v>
      </c>
      <c r="F301" s="7">
        <v>3</v>
      </c>
      <c r="G301" s="7">
        <v>3</v>
      </c>
      <c r="H301" s="7">
        <v>3</v>
      </c>
      <c r="I301" s="77">
        <v>400</v>
      </c>
      <c r="J301" s="50">
        <v>1779.66</v>
      </c>
      <c r="K301" s="66">
        <f t="shared" ref="K301:K316" si="17">+I301*J301</f>
        <v>711864</v>
      </c>
      <c r="L301" s="66">
        <f t="shared" ref="L301:L313" si="18">SUM(K301:K305)</f>
        <v>1330752</v>
      </c>
      <c r="M301" s="82" t="s">
        <v>18</v>
      </c>
      <c r="N301" s="83" t="s">
        <v>847</v>
      </c>
      <c r="O301" s="66"/>
      <c r="P301" s="70"/>
      <c r="U301" s="5" t="s">
        <v>316</v>
      </c>
    </row>
    <row r="302" spans="2:21" x14ac:dyDescent="0.25">
      <c r="B302" s="67" t="s">
        <v>180</v>
      </c>
      <c r="C302" s="72" t="s">
        <v>816</v>
      </c>
      <c r="D302" s="46" t="s">
        <v>748</v>
      </c>
      <c r="E302" s="7">
        <v>3</v>
      </c>
      <c r="F302" s="7">
        <v>3</v>
      </c>
      <c r="G302" s="7">
        <v>3</v>
      </c>
      <c r="H302" s="7">
        <v>3</v>
      </c>
      <c r="I302" s="77">
        <v>240</v>
      </c>
      <c r="J302" s="50">
        <v>790</v>
      </c>
      <c r="K302" s="66">
        <f t="shared" si="17"/>
        <v>189600</v>
      </c>
      <c r="L302" s="66">
        <f t="shared" si="18"/>
        <v>737328</v>
      </c>
      <c r="M302" s="82" t="s">
        <v>18</v>
      </c>
      <c r="N302" s="83" t="s">
        <v>847</v>
      </c>
      <c r="O302" s="66"/>
      <c r="P302" s="70"/>
      <c r="U302" s="5" t="s">
        <v>317</v>
      </c>
    </row>
    <row r="303" spans="2:21" x14ac:dyDescent="0.25">
      <c r="B303" s="67" t="s">
        <v>180</v>
      </c>
      <c r="C303" s="73" t="s">
        <v>817</v>
      </c>
      <c r="D303" s="48" t="s">
        <v>842</v>
      </c>
      <c r="E303" s="7">
        <v>3</v>
      </c>
      <c r="F303" s="7">
        <v>3</v>
      </c>
      <c r="G303" s="7">
        <v>3</v>
      </c>
      <c r="H303" s="7">
        <v>3</v>
      </c>
      <c r="I303" s="77">
        <v>1200</v>
      </c>
      <c r="J303" s="50">
        <v>192.66</v>
      </c>
      <c r="K303" s="66">
        <f t="shared" si="17"/>
        <v>231192</v>
      </c>
      <c r="L303" s="66">
        <f t="shared" si="18"/>
        <v>555327</v>
      </c>
      <c r="M303" s="82" t="s">
        <v>18</v>
      </c>
      <c r="N303" s="83" t="s">
        <v>847</v>
      </c>
      <c r="O303" s="66"/>
      <c r="P303" s="70"/>
      <c r="U303" s="5" t="s">
        <v>318</v>
      </c>
    </row>
    <row r="304" spans="2:21" x14ac:dyDescent="0.25">
      <c r="B304" s="67" t="s">
        <v>180</v>
      </c>
      <c r="C304" s="73" t="s">
        <v>818</v>
      </c>
      <c r="D304" s="48" t="s">
        <v>837</v>
      </c>
      <c r="E304" s="7">
        <v>3</v>
      </c>
      <c r="F304" s="7">
        <v>3</v>
      </c>
      <c r="G304" s="7">
        <v>3</v>
      </c>
      <c r="H304" s="7">
        <v>3</v>
      </c>
      <c r="I304" s="77">
        <v>36</v>
      </c>
      <c r="J304" s="50">
        <v>936</v>
      </c>
      <c r="K304" s="66">
        <f t="shared" si="17"/>
        <v>33696</v>
      </c>
      <c r="L304" s="66">
        <f t="shared" si="18"/>
        <v>490311</v>
      </c>
      <c r="M304" s="82" t="s">
        <v>18</v>
      </c>
      <c r="N304" s="83" t="s">
        <v>847</v>
      </c>
      <c r="O304" s="66"/>
      <c r="P304" s="70"/>
      <c r="U304" s="5" t="s">
        <v>319</v>
      </c>
    </row>
    <row r="305" spans="2:21" x14ac:dyDescent="0.25">
      <c r="B305" s="67" t="s">
        <v>180</v>
      </c>
      <c r="C305" s="72" t="s">
        <v>819</v>
      </c>
      <c r="D305" s="48" t="s">
        <v>835</v>
      </c>
      <c r="E305" s="7">
        <v>3</v>
      </c>
      <c r="F305" s="7">
        <v>3</v>
      </c>
      <c r="G305" s="7">
        <v>3</v>
      </c>
      <c r="H305" s="7">
        <v>3</v>
      </c>
      <c r="I305" s="77">
        <v>240</v>
      </c>
      <c r="J305" s="50">
        <v>685</v>
      </c>
      <c r="K305" s="66">
        <f t="shared" si="17"/>
        <v>164400</v>
      </c>
      <c r="L305" s="66">
        <f t="shared" si="18"/>
        <v>4050615</v>
      </c>
      <c r="M305" s="82" t="s">
        <v>18</v>
      </c>
      <c r="N305" s="83" t="s">
        <v>847</v>
      </c>
      <c r="O305" s="66"/>
      <c r="P305" s="70"/>
      <c r="U305" s="5" t="s">
        <v>320</v>
      </c>
    </row>
    <row r="306" spans="2:21" x14ac:dyDescent="0.25">
      <c r="B306" s="67" t="s">
        <v>248</v>
      </c>
      <c r="C306" s="73" t="s">
        <v>820</v>
      </c>
      <c r="D306" s="48" t="s">
        <v>833</v>
      </c>
      <c r="E306" s="7">
        <v>3</v>
      </c>
      <c r="F306" s="7">
        <v>3</v>
      </c>
      <c r="G306" s="7">
        <v>3</v>
      </c>
      <c r="H306" s="7">
        <v>3</v>
      </c>
      <c r="I306" s="77">
        <v>240</v>
      </c>
      <c r="J306" s="50">
        <v>493.5</v>
      </c>
      <c r="K306" s="66">
        <f t="shared" si="17"/>
        <v>118440</v>
      </c>
      <c r="L306" s="66">
        <f t="shared" si="18"/>
        <v>5125695</v>
      </c>
      <c r="M306" s="82" t="s">
        <v>18</v>
      </c>
      <c r="N306" s="83" t="s">
        <v>847</v>
      </c>
      <c r="O306" s="66"/>
      <c r="P306" s="70"/>
      <c r="U306" s="5" t="s">
        <v>321</v>
      </c>
    </row>
    <row r="307" spans="2:21" x14ac:dyDescent="0.25">
      <c r="B307" s="67" t="s">
        <v>248</v>
      </c>
      <c r="C307" s="73" t="s">
        <v>821</v>
      </c>
      <c r="D307" s="48" t="s">
        <v>841</v>
      </c>
      <c r="E307" s="7">
        <v>3</v>
      </c>
      <c r="F307" s="7">
        <v>3</v>
      </c>
      <c r="G307" s="7">
        <v>3</v>
      </c>
      <c r="H307" s="7">
        <v>3</v>
      </c>
      <c r="I307" s="77">
        <v>300</v>
      </c>
      <c r="J307" s="50">
        <v>25.33</v>
      </c>
      <c r="K307" s="66">
        <f t="shared" si="17"/>
        <v>7598.9999999999991</v>
      </c>
      <c r="L307" s="66">
        <f t="shared" si="18"/>
        <v>5241255</v>
      </c>
      <c r="M307" s="82" t="s">
        <v>18</v>
      </c>
      <c r="N307" s="83" t="s">
        <v>847</v>
      </c>
      <c r="O307" s="66"/>
      <c r="P307" s="70"/>
      <c r="U307" s="5" t="s">
        <v>322</v>
      </c>
    </row>
    <row r="308" spans="2:21" x14ac:dyDescent="0.25">
      <c r="B308" s="67" t="s">
        <v>248</v>
      </c>
      <c r="C308" s="72" t="s">
        <v>822</v>
      </c>
      <c r="D308" s="48" t="s">
        <v>832</v>
      </c>
      <c r="E308" s="7">
        <v>3</v>
      </c>
      <c r="F308" s="7">
        <v>3</v>
      </c>
      <c r="G308" s="7">
        <v>3</v>
      </c>
      <c r="H308" s="7">
        <v>3</v>
      </c>
      <c r="I308" s="77">
        <v>1200</v>
      </c>
      <c r="J308" s="50">
        <v>138.47999999999999</v>
      </c>
      <c r="K308" s="66">
        <f t="shared" si="17"/>
        <v>166176</v>
      </c>
      <c r="L308" s="66">
        <f t="shared" si="18"/>
        <v>5836498.7999999998</v>
      </c>
      <c r="M308" s="82" t="s">
        <v>18</v>
      </c>
      <c r="N308" s="83" t="s">
        <v>847</v>
      </c>
      <c r="O308" s="66"/>
      <c r="P308" s="70"/>
      <c r="U308" s="5" t="s">
        <v>323</v>
      </c>
    </row>
    <row r="309" spans="2:21" x14ac:dyDescent="0.25">
      <c r="B309" s="67" t="s">
        <v>180</v>
      </c>
      <c r="C309" s="73" t="s">
        <v>823</v>
      </c>
      <c r="D309" s="48" t="s">
        <v>843</v>
      </c>
      <c r="E309" s="7">
        <v>3</v>
      </c>
      <c r="F309" s="7">
        <v>3</v>
      </c>
      <c r="G309" s="7">
        <v>3</v>
      </c>
      <c r="H309" s="7">
        <v>3</v>
      </c>
      <c r="I309" s="77">
        <v>1200</v>
      </c>
      <c r="J309" s="50">
        <v>2995</v>
      </c>
      <c r="K309" s="66">
        <f t="shared" si="17"/>
        <v>3594000</v>
      </c>
      <c r="L309" s="66">
        <f t="shared" si="18"/>
        <v>5742322.7999999998</v>
      </c>
      <c r="M309" s="82" t="s">
        <v>18</v>
      </c>
      <c r="N309" s="83" t="s">
        <v>847</v>
      </c>
      <c r="O309" s="66"/>
      <c r="P309" s="70"/>
      <c r="U309" s="5" t="s">
        <v>324</v>
      </c>
    </row>
    <row r="310" spans="2:21" x14ac:dyDescent="0.25">
      <c r="B310" s="67" t="s">
        <v>180</v>
      </c>
      <c r="C310" s="73" t="s">
        <v>824</v>
      </c>
      <c r="D310" s="48" t="s">
        <v>843</v>
      </c>
      <c r="E310" s="7">
        <v>3</v>
      </c>
      <c r="F310" s="7">
        <v>3</v>
      </c>
      <c r="G310" s="7">
        <v>3</v>
      </c>
      <c r="H310" s="7">
        <v>3</v>
      </c>
      <c r="I310" s="77">
        <v>1200</v>
      </c>
      <c r="J310" s="50">
        <v>1032.9000000000001</v>
      </c>
      <c r="K310" s="66">
        <f t="shared" si="17"/>
        <v>1239480</v>
      </c>
      <c r="L310" s="66">
        <f t="shared" si="18"/>
        <v>13348322.800000001</v>
      </c>
      <c r="M310" s="82" t="s">
        <v>18</v>
      </c>
      <c r="N310" s="83" t="s">
        <v>847</v>
      </c>
      <c r="O310" s="66"/>
      <c r="P310" s="70"/>
      <c r="U310" s="5" t="s">
        <v>325</v>
      </c>
    </row>
    <row r="311" spans="2:21" x14ac:dyDescent="0.25">
      <c r="B311" s="67" t="s">
        <v>248</v>
      </c>
      <c r="C311" s="73" t="s">
        <v>825</v>
      </c>
      <c r="D311" s="48" t="s">
        <v>834</v>
      </c>
      <c r="E311" s="7">
        <v>3</v>
      </c>
      <c r="F311" s="7">
        <v>3</v>
      </c>
      <c r="G311" s="7">
        <v>3</v>
      </c>
      <c r="H311" s="7">
        <v>3</v>
      </c>
      <c r="I311" s="77">
        <v>36</v>
      </c>
      <c r="J311" s="50">
        <v>6500</v>
      </c>
      <c r="K311" s="66">
        <f t="shared" si="17"/>
        <v>234000</v>
      </c>
      <c r="L311" s="66">
        <f t="shared" si="18"/>
        <v>15808842.800000001</v>
      </c>
      <c r="M311" s="82" t="s">
        <v>18</v>
      </c>
      <c r="N311" s="83" t="s">
        <v>847</v>
      </c>
      <c r="O311" s="66"/>
      <c r="P311" s="70"/>
      <c r="U311" s="5" t="s">
        <v>326</v>
      </c>
    </row>
    <row r="312" spans="2:21" x14ac:dyDescent="0.25">
      <c r="B312" s="67" t="s">
        <v>248</v>
      </c>
      <c r="C312" s="73" t="s">
        <v>826</v>
      </c>
      <c r="D312" s="48" t="s">
        <v>834</v>
      </c>
      <c r="E312" s="7">
        <v>3</v>
      </c>
      <c r="F312" s="7">
        <v>3</v>
      </c>
      <c r="G312" s="7">
        <v>3</v>
      </c>
      <c r="H312" s="7">
        <v>3</v>
      </c>
      <c r="I312" s="77">
        <v>120</v>
      </c>
      <c r="J312" s="50">
        <v>5023.6899999999996</v>
      </c>
      <c r="K312" s="66">
        <f t="shared" si="17"/>
        <v>602842.79999999993</v>
      </c>
      <c r="L312" s="66">
        <f t="shared" si="18"/>
        <v>16474842.800000001</v>
      </c>
      <c r="M312" s="82" t="s">
        <v>18</v>
      </c>
      <c r="N312" s="83" t="s">
        <v>847</v>
      </c>
      <c r="O312" s="66"/>
      <c r="P312" s="70"/>
      <c r="U312" s="5" t="s">
        <v>327</v>
      </c>
    </row>
    <row r="313" spans="2:21" x14ac:dyDescent="0.25">
      <c r="B313" s="67" t="s">
        <v>180</v>
      </c>
      <c r="C313" s="72" t="s">
        <v>827</v>
      </c>
      <c r="D313" s="46" t="s">
        <v>735</v>
      </c>
      <c r="E313" s="7">
        <v>3</v>
      </c>
      <c r="F313" s="7">
        <v>3</v>
      </c>
      <c r="G313" s="7">
        <v>3</v>
      </c>
      <c r="H313" s="7">
        <v>3</v>
      </c>
      <c r="I313" s="77">
        <v>180</v>
      </c>
      <c r="J313" s="50">
        <v>400</v>
      </c>
      <c r="K313" s="66">
        <f t="shared" si="17"/>
        <v>72000</v>
      </c>
      <c r="L313" s="66">
        <f t="shared" si="18"/>
        <v>16246304</v>
      </c>
      <c r="M313" s="82" t="s">
        <v>18</v>
      </c>
      <c r="N313" s="83" t="s">
        <v>847</v>
      </c>
      <c r="O313" s="66"/>
      <c r="P313" s="70"/>
      <c r="U313" s="5" t="s">
        <v>328</v>
      </c>
    </row>
    <row r="314" spans="2:21" x14ac:dyDescent="0.25">
      <c r="B314" s="67" t="s">
        <v>180</v>
      </c>
      <c r="C314" s="73" t="s">
        <v>828</v>
      </c>
      <c r="D314" s="46" t="s">
        <v>747</v>
      </c>
      <c r="E314" s="7">
        <v>3</v>
      </c>
      <c r="F314" s="7">
        <v>3</v>
      </c>
      <c r="G314" s="7">
        <v>3</v>
      </c>
      <c r="H314" s="7">
        <v>3</v>
      </c>
      <c r="I314" s="77">
        <v>40000</v>
      </c>
      <c r="J314" s="64">
        <v>280</v>
      </c>
      <c r="K314" s="66">
        <f t="shared" si="17"/>
        <v>11200000</v>
      </c>
      <c r="L314" s="66">
        <f>SUM(K314:K456)</f>
        <v>38295581</v>
      </c>
      <c r="M314" s="82" t="s">
        <v>18</v>
      </c>
      <c r="N314" s="83" t="s">
        <v>847</v>
      </c>
      <c r="O314" s="66"/>
      <c r="P314" s="70"/>
      <c r="U314" s="5" t="s">
        <v>329</v>
      </c>
    </row>
    <row r="315" spans="2:21" x14ac:dyDescent="0.25">
      <c r="B315" s="67" t="s">
        <v>180</v>
      </c>
      <c r="C315" s="73" t="s">
        <v>829</v>
      </c>
      <c r="D315" s="46" t="s">
        <v>747</v>
      </c>
      <c r="E315" s="7">
        <v>3</v>
      </c>
      <c r="F315" s="7">
        <v>3</v>
      </c>
      <c r="G315" s="7">
        <v>3</v>
      </c>
      <c r="H315" s="7">
        <v>3</v>
      </c>
      <c r="I315" s="77">
        <v>10000</v>
      </c>
      <c r="J315" s="64">
        <v>370</v>
      </c>
      <c r="K315" s="66">
        <f t="shared" si="17"/>
        <v>3700000</v>
      </c>
      <c r="L315" s="66">
        <f>SUM(K315:K457)</f>
        <v>27095581</v>
      </c>
      <c r="M315" s="82" t="s">
        <v>18</v>
      </c>
      <c r="N315" s="83" t="s">
        <v>847</v>
      </c>
      <c r="O315" s="66"/>
      <c r="P315" s="70"/>
      <c r="U315" s="5" t="s">
        <v>330</v>
      </c>
    </row>
    <row r="316" spans="2:21" x14ac:dyDescent="0.25">
      <c r="B316" s="67" t="s">
        <v>180</v>
      </c>
      <c r="C316" s="74" t="s">
        <v>830</v>
      </c>
      <c r="D316" s="46" t="s">
        <v>744</v>
      </c>
      <c r="E316" s="7">
        <v>3</v>
      </c>
      <c r="F316" s="7">
        <v>3</v>
      </c>
      <c r="G316" s="7">
        <v>3</v>
      </c>
      <c r="H316" s="7">
        <v>3</v>
      </c>
      <c r="I316" s="77">
        <v>500</v>
      </c>
      <c r="J316" s="64">
        <v>1800</v>
      </c>
      <c r="K316" s="65">
        <f t="shared" si="17"/>
        <v>900000</v>
      </c>
      <c r="L316" s="65">
        <f>SUM(K316:K458)</f>
        <v>23395581</v>
      </c>
      <c r="M316" s="82" t="s">
        <v>18</v>
      </c>
      <c r="N316" s="83" t="s">
        <v>847</v>
      </c>
      <c r="O316" s="65"/>
      <c r="P316" s="71"/>
      <c r="U316" s="5" t="s">
        <v>331</v>
      </c>
    </row>
    <row r="317" spans="2:21" x14ac:dyDescent="0.25">
      <c r="B317" s="57" t="s">
        <v>162</v>
      </c>
      <c r="C317" s="46" t="s">
        <v>926</v>
      </c>
      <c r="D317" s="46" t="s">
        <v>955</v>
      </c>
      <c r="E317" s="7">
        <v>3</v>
      </c>
      <c r="F317" s="7">
        <v>3</v>
      </c>
      <c r="G317" s="7">
        <v>3</v>
      </c>
      <c r="H317" s="7">
        <v>3</v>
      </c>
      <c r="I317" s="46">
        <v>84</v>
      </c>
      <c r="J317" s="89">
        <v>4456</v>
      </c>
      <c r="K317" s="84">
        <f>+I317*J317</f>
        <v>374304</v>
      </c>
      <c r="L317" s="84">
        <f>SUM(K317:K459)</f>
        <v>22495581</v>
      </c>
      <c r="M317" s="82" t="s">
        <v>18</v>
      </c>
      <c r="N317" s="83" t="s">
        <v>847</v>
      </c>
      <c r="O317" s="59"/>
      <c r="P317" s="60"/>
      <c r="U317" s="5" t="s">
        <v>332</v>
      </c>
    </row>
    <row r="318" spans="2:21" x14ac:dyDescent="0.25">
      <c r="B318" s="57" t="s">
        <v>162</v>
      </c>
      <c r="C318" s="46" t="s">
        <v>849</v>
      </c>
      <c r="D318" s="46" t="s">
        <v>744</v>
      </c>
      <c r="E318" s="86">
        <v>3</v>
      </c>
      <c r="F318" s="86">
        <v>3</v>
      </c>
      <c r="G318" s="86">
        <v>3</v>
      </c>
      <c r="H318" s="86">
        <v>3</v>
      </c>
      <c r="I318" s="46">
        <v>2400</v>
      </c>
      <c r="J318" s="89">
        <v>150</v>
      </c>
      <c r="K318" s="84">
        <f t="shared" ref="K318:K332" si="19">+I318*J318</f>
        <v>360000</v>
      </c>
      <c r="L318" s="84">
        <f t="shared" ref="L318:L328" si="20">SUM(K318:K322)</f>
        <v>987888</v>
      </c>
      <c r="M318" s="82" t="s">
        <v>18</v>
      </c>
      <c r="N318" s="83" t="s">
        <v>847</v>
      </c>
      <c r="O318" s="59"/>
      <c r="P318" s="60"/>
      <c r="U318" s="5" t="s">
        <v>334</v>
      </c>
    </row>
    <row r="319" spans="2:21" x14ac:dyDescent="0.25">
      <c r="B319" s="57" t="s">
        <v>162</v>
      </c>
      <c r="C319" s="46" t="s">
        <v>850</v>
      </c>
      <c r="D319" s="46" t="s">
        <v>745</v>
      </c>
      <c r="E319" s="86">
        <v>3</v>
      </c>
      <c r="F319" s="86">
        <v>3</v>
      </c>
      <c r="G319" s="86">
        <v>3</v>
      </c>
      <c r="H319" s="86">
        <v>3</v>
      </c>
      <c r="I319" s="46">
        <v>24</v>
      </c>
      <c r="J319" s="89">
        <v>647</v>
      </c>
      <c r="K319" s="84">
        <f t="shared" si="19"/>
        <v>15528</v>
      </c>
      <c r="L319" s="84">
        <f t="shared" si="20"/>
        <v>728688</v>
      </c>
      <c r="M319" s="82" t="s">
        <v>18</v>
      </c>
      <c r="N319" s="83" t="s">
        <v>847</v>
      </c>
      <c r="O319" s="59"/>
      <c r="P319" s="60"/>
      <c r="U319" s="5" t="s">
        <v>335</v>
      </c>
    </row>
    <row r="320" spans="2:21" x14ac:dyDescent="0.25">
      <c r="B320" s="57" t="s">
        <v>162</v>
      </c>
      <c r="C320" s="46" t="s">
        <v>851</v>
      </c>
      <c r="D320" s="46" t="s">
        <v>744</v>
      </c>
      <c r="E320" s="86">
        <v>3</v>
      </c>
      <c r="F320" s="86">
        <v>3</v>
      </c>
      <c r="G320" s="86">
        <v>3</v>
      </c>
      <c r="H320" s="86">
        <v>3</v>
      </c>
      <c r="I320" s="46">
        <v>72</v>
      </c>
      <c r="J320" s="89">
        <v>925</v>
      </c>
      <c r="K320" s="84">
        <f t="shared" si="19"/>
        <v>66600</v>
      </c>
      <c r="L320" s="84">
        <f>SUM(K320:K323)</f>
        <v>713160</v>
      </c>
      <c r="M320" s="82" t="s">
        <v>18</v>
      </c>
      <c r="N320" s="83" t="s">
        <v>847</v>
      </c>
      <c r="O320" s="59"/>
      <c r="P320" s="60"/>
      <c r="U320" s="5" t="s">
        <v>336</v>
      </c>
    </row>
    <row r="321" spans="2:21" x14ac:dyDescent="0.25">
      <c r="B321" s="57" t="s">
        <v>162</v>
      </c>
      <c r="C321" s="46" t="s">
        <v>852</v>
      </c>
      <c r="D321" s="46" t="s">
        <v>744</v>
      </c>
      <c r="E321" s="86">
        <v>3</v>
      </c>
      <c r="F321" s="86">
        <v>3</v>
      </c>
      <c r="G321" s="86">
        <v>3</v>
      </c>
      <c r="H321" s="86">
        <v>3</v>
      </c>
      <c r="I321" s="46">
        <v>72</v>
      </c>
      <c r="J321" s="89">
        <v>4930</v>
      </c>
      <c r="K321" s="84">
        <f t="shared" si="19"/>
        <v>354960</v>
      </c>
      <c r="L321" s="84">
        <f>SUM(K321:K323)</f>
        <v>646560</v>
      </c>
      <c r="M321" s="82" t="s">
        <v>18</v>
      </c>
      <c r="N321" s="83" t="s">
        <v>847</v>
      </c>
      <c r="O321" s="59"/>
      <c r="P321" s="60"/>
      <c r="U321" s="5" t="s">
        <v>337</v>
      </c>
    </row>
    <row r="322" spans="2:21" x14ac:dyDescent="0.25">
      <c r="B322" s="57" t="s">
        <v>162</v>
      </c>
      <c r="C322" s="46" t="s">
        <v>853</v>
      </c>
      <c r="D322" s="46" t="s">
        <v>744</v>
      </c>
      <c r="E322" s="86">
        <v>3</v>
      </c>
      <c r="F322" s="86">
        <v>3</v>
      </c>
      <c r="G322" s="86">
        <v>3</v>
      </c>
      <c r="H322" s="86">
        <v>3</v>
      </c>
      <c r="I322" s="46">
        <v>72</v>
      </c>
      <c r="J322" s="89">
        <v>2650</v>
      </c>
      <c r="K322" s="84">
        <f t="shared" si="19"/>
        <v>190800</v>
      </c>
      <c r="L322" s="84">
        <f>SUM(K322:K323)</f>
        <v>291600</v>
      </c>
      <c r="M322" s="82" t="s">
        <v>18</v>
      </c>
      <c r="N322" s="83" t="s">
        <v>847</v>
      </c>
      <c r="O322" s="59"/>
      <c r="P322" s="60"/>
      <c r="U322" s="5" t="s">
        <v>338</v>
      </c>
    </row>
    <row r="323" spans="2:21" x14ac:dyDescent="0.25">
      <c r="B323" s="57" t="s">
        <v>162</v>
      </c>
      <c r="C323" s="46" t="s">
        <v>854</v>
      </c>
      <c r="D323" s="46" t="s">
        <v>744</v>
      </c>
      <c r="E323" s="86">
        <v>3</v>
      </c>
      <c r="F323" s="86">
        <v>3</v>
      </c>
      <c r="G323" s="86">
        <v>3</v>
      </c>
      <c r="H323" s="86">
        <v>3</v>
      </c>
      <c r="I323" s="46">
        <v>72</v>
      </c>
      <c r="J323" s="89">
        <v>1400</v>
      </c>
      <c r="K323" s="84">
        <f t="shared" si="19"/>
        <v>100800</v>
      </c>
      <c r="L323" s="84">
        <f>SUM(K323:K323)</f>
        <v>100800</v>
      </c>
      <c r="M323" s="82" t="s">
        <v>18</v>
      </c>
      <c r="N323" s="83" t="s">
        <v>847</v>
      </c>
      <c r="O323" s="59"/>
      <c r="P323" s="60"/>
      <c r="U323" s="5" t="s">
        <v>339</v>
      </c>
    </row>
    <row r="324" spans="2:21" x14ac:dyDescent="0.25">
      <c r="B324" s="57" t="s">
        <v>162</v>
      </c>
      <c r="C324" s="46" t="s">
        <v>927</v>
      </c>
      <c r="D324" s="93" t="s">
        <v>745</v>
      </c>
      <c r="E324" s="86">
        <v>3</v>
      </c>
      <c r="F324" s="86">
        <v>3</v>
      </c>
      <c r="G324" s="86">
        <v>3</v>
      </c>
      <c r="H324" s="86">
        <v>3</v>
      </c>
      <c r="I324" s="93">
        <v>400</v>
      </c>
      <c r="J324" s="89">
        <v>2000</v>
      </c>
      <c r="K324" s="84">
        <f t="shared" si="19"/>
        <v>800000</v>
      </c>
      <c r="L324" s="84">
        <f>SUM(K324:K327)</f>
        <v>1116800</v>
      </c>
      <c r="M324" s="82" t="s">
        <v>18</v>
      </c>
      <c r="N324" s="83" t="s">
        <v>847</v>
      </c>
      <c r="O324" s="59"/>
      <c r="P324" s="60"/>
      <c r="U324" s="5" t="s">
        <v>345</v>
      </c>
    </row>
    <row r="325" spans="2:21" x14ac:dyDescent="0.25">
      <c r="B325" s="57" t="s">
        <v>162</v>
      </c>
      <c r="C325" s="46" t="s">
        <v>855</v>
      </c>
      <c r="D325" s="93" t="s">
        <v>745</v>
      </c>
      <c r="E325" s="86">
        <v>3</v>
      </c>
      <c r="F325" s="86">
        <v>3</v>
      </c>
      <c r="G325" s="86">
        <v>3</v>
      </c>
      <c r="H325" s="86">
        <v>3</v>
      </c>
      <c r="I325" s="93">
        <v>60</v>
      </c>
      <c r="J325" s="89">
        <v>260</v>
      </c>
      <c r="K325" s="84">
        <f t="shared" si="19"/>
        <v>15600</v>
      </c>
      <c r="L325" s="84">
        <f>SUM(K325:K328)</f>
        <v>338880</v>
      </c>
      <c r="M325" s="82" t="s">
        <v>18</v>
      </c>
      <c r="N325" s="83" t="s">
        <v>847</v>
      </c>
      <c r="O325" s="59"/>
      <c r="P325" s="60"/>
      <c r="U325" s="5" t="s">
        <v>346</v>
      </c>
    </row>
    <row r="326" spans="2:21" x14ac:dyDescent="0.25">
      <c r="B326" s="57" t="s">
        <v>162</v>
      </c>
      <c r="C326" s="46" t="s">
        <v>856</v>
      </c>
      <c r="D326" s="93" t="s">
        <v>745</v>
      </c>
      <c r="E326" s="86">
        <v>3</v>
      </c>
      <c r="F326" s="86">
        <v>3</v>
      </c>
      <c r="G326" s="86">
        <v>3</v>
      </c>
      <c r="H326" s="86">
        <v>3</v>
      </c>
      <c r="I326" s="93">
        <v>60</v>
      </c>
      <c r="J326" s="89">
        <v>220</v>
      </c>
      <c r="K326" s="84">
        <f t="shared" si="19"/>
        <v>13200</v>
      </c>
      <c r="L326" s="84">
        <f>SUM(K326:K329)</f>
        <v>335760</v>
      </c>
      <c r="M326" s="82" t="s">
        <v>18</v>
      </c>
      <c r="N326" s="83" t="s">
        <v>847</v>
      </c>
      <c r="O326" s="59"/>
      <c r="P326" s="60"/>
      <c r="U326" s="5" t="s">
        <v>347</v>
      </c>
    </row>
    <row r="327" spans="2:21" x14ac:dyDescent="0.25">
      <c r="B327" s="57" t="s">
        <v>162</v>
      </c>
      <c r="C327" s="46" t="s">
        <v>857</v>
      </c>
      <c r="D327" s="93" t="s">
        <v>747</v>
      </c>
      <c r="E327" s="86">
        <v>3</v>
      </c>
      <c r="F327" s="86">
        <v>3</v>
      </c>
      <c r="G327" s="86">
        <v>3</v>
      </c>
      <c r="H327" s="86">
        <v>3</v>
      </c>
      <c r="I327" s="93">
        <v>400</v>
      </c>
      <c r="J327" s="89">
        <v>720</v>
      </c>
      <c r="K327" s="84">
        <f t="shared" si="19"/>
        <v>288000</v>
      </c>
      <c r="L327" s="84">
        <f t="shared" si="20"/>
        <v>562800</v>
      </c>
      <c r="M327" s="82" t="s">
        <v>18</v>
      </c>
      <c r="N327" s="83" t="s">
        <v>847</v>
      </c>
      <c r="O327" s="59"/>
      <c r="P327" s="60"/>
      <c r="U327" s="5" t="s">
        <v>349</v>
      </c>
    </row>
    <row r="328" spans="2:21" x14ac:dyDescent="0.25">
      <c r="B328" s="57" t="s">
        <v>162</v>
      </c>
      <c r="C328" s="46" t="s">
        <v>858</v>
      </c>
      <c r="D328" s="93" t="s">
        <v>745</v>
      </c>
      <c r="E328" s="86">
        <v>3</v>
      </c>
      <c r="F328" s="86">
        <v>3</v>
      </c>
      <c r="G328" s="86">
        <v>3</v>
      </c>
      <c r="H328" s="86">
        <v>3</v>
      </c>
      <c r="I328" s="93">
        <v>24</v>
      </c>
      <c r="J328" s="89">
        <v>920</v>
      </c>
      <c r="K328" s="84">
        <f t="shared" si="19"/>
        <v>22080</v>
      </c>
      <c r="L328" s="84">
        <f t="shared" si="20"/>
        <v>524800</v>
      </c>
      <c r="M328" s="82" t="s">
        <v>18</v>
      </c>
      <c r="N328" s="83" t="s">
        <v>847</v>
      </c>
      <c r="O328" s="59"/>
      <c r="P328" s="60"/>
      <c r="U328" s="5" t="s">
        <v>350</v>
      </c>
    </row>
    <row r="329" spans="2:21" x14ac:dyDescent="0.25">
      <c r="B329" s="57" t="s">
        <v>162</v>
      </c>
      <c r="C329" s="46" t="s">
        <v>928</v>
      </c>
      <c r="D329" s="93" t="s">
        <v>745</v>
      </c>
      <c r="E329" s="86">
        <v>3</v>
      </c>
      <c r="F329" s="86">
        <v>3</v>
      </c>
      <c r="G329" s="86">
        <v>3</v>
      </c>
      <c r="H329" s="86">
        <v>3</v>
      </c>
      <c r="I329" s="93">
        <v>24</v>
      </c>
      <c r="J329" s="89">
        <v>520</v>
      </c>
      <c r="K329" s="84">
        <f t="shared" si="19"/>
        <v>12480</v>
      </c>
      <c r="L329" s="84">
        <f>SUM(K329:K332)</f>
        <v>502720</v>
      </c>
      <c r="M329" s="82" t="s">
        <v>18</v>
      </c>
      <c r="N329" s="83" t="s">
        <v>847</v>
      </c>
      <c r="O329" s="59"/>
      <c r="P329" s="60"/>
      <c r="U329" s="5" t="s">
        <v>351</v>
      </c>
    </row>
    <row r="330" spans="2:21" x14ac:dyDescent="0.25">
      <c r="B330" s="57" t="s">
        <v>162</v>
      </c>
      <c r="C330" s="46" t="s">
        <v>859</v>
      </c>
      <c r="D330" s="93" t="s">
        <v>745</v>
      </c>
      <c r="E330" s="86">
        <v>3</v>
      </c>
      <c r="F330" s="86">
        <v>3</v>
      </c>
      <c r="G330" s="86">
        <v>3</v>
      </c>
      <c r="H330" s="86">
        <v>3</v>
      </c>
      <c r="I330" s="93">
        <v>120</v>
      </c>
      <c r="J330" s="89">
        <v>462</v>
      </c>
      <c r="K330" s="84">
        <f t="shared" si="19"/>
        <v>55440</v>
      </c>
      <c r="L330" s="84">
        <f>SUM(K330:K332)</f>
        <v>490240</v>
      </c>
      <c r="M330" s="82" t="s">
        <v>18</v>
      </c>
      <c r="N330" s="83" t="s">
        <v>847</v>
      </c>
      <c r="O330" s="59"/>
      <c r="P330" s="60"/>
      <c r="U330" s="5" t="s">
        <v>352</v>
      </c>
    </row>
    <row r="331" spans="2:21" x14ac:dyDescent="0.25">
      <c r="B331" s="57" t="s">
        <v>162</v>
      </c>
      <c r="C331" s="46" t="s">
        <v>860</v>
      </c>
      <c r="D331" s="46" t="s">
        <v>745</v>
      </c>
      <c r="E331" s="86">
        <v>3</v>
      </c>
      <c r="F331" s="86">
        <v>3</v>
      </c>
      <c r="G331" s="86">
        <v>3</v>
      </c>
      <c r="H331" s="86">
        <v>3</v>
      </c>
      <c r="I331" s="46">
        <v>400</v>
      </c>
      <c r="J331" s="89">
        <v>462</v>
      </c>
      <c r="K331" s="84">
        <f t="shared" si="19"/>
        <v>184800</v>
      </c>
      <c r="L331" s="84">
        <f>SUM(K331:K332)</f>
        <v>434800</v>
      </c>
      <c r="M331" s="82" t="s">
        <v>18</v>
      </c>
      <c r="N331" s="83" t="s">
        <v>847</v>
      </c>
      <c r="O331" s="59"/>
      <c r="P331" s="60"/>
      <c r="U331" s="5" t="s">
        <v>353</v>
      </c>
    </row>
    <row r="332" spans="2:21" x14ac:dyDescent="0.25">
      <c r="B332" s="57" t="s">
        <v>162</v>
      </c>
      <c r="C332" s="46" t="s">
        <v>861</v>
      </c>
      <c r="D332" s="93" t="s">
        <v>745</v>
      </c>
      <c r="E332" s="86">
        <v>3</v>
      </c>
      <c r="F332" s="86">
        <v>3</v>
      </c>
      <c r="G332" s="86">
        <v>3</v>
      </c>
      <c r="H332" s="86">
        <v>3</v>
      </c>
      <c r="I332" s="93">
        <v>400</v>
      </c>
      <c r="J332" s="89">
        <v>625</v>
      </c>
      <c r="K332" s="84">
        <f t="shared" si="19"/>
        <v>250000</v>
      </c>
      <c r="L332" s="84">
        <f>SUM(K332:K332)</f>
        <v>250000</v>
      </c>
      <c r="M332" s="82" t="s">
        <v>18</v>
      </c>
      <c r="N332" s="83" t="s">
        <v>847</v>
      </c>
      <c r="O332" s="59"/>
      <c r="P332" s="60"/>
      <c r="U332" s="5" t="s">
        <v>354</v>
      </c>
    </row>
    <row r="333" spans="2:21" x14ac:dyDescent="0.25">
      <c r="B333" s="57" t="s">
        <v>162</v>
      </c>
      <c r="C333" s="46" t="s">
        <v>862</v>
      </c>
      <c r="D333" s="46" t="s">
        <v>745</v>
      </c>
      <c r="E333" s="86">
        <v>3</v>
      </c>
      <c r="F333" s="86">
        <v>3</v>
      </c>
      <c r="G333" s="86">
        <v>3</v>
      </c>
      <c r="H333" s="86">
        <v>3</v>
      </c>
      <c r="I333" s="46">
        <v>84</v>
      </c>
      <c r="J333" s="89">
        <v>4150</v>
      </c>
      <c r="K333" s="84">
        <f t="shared" ref="K333:K357" si="21">+I333*J333</f>
        <v>348600</v>
      </c>
      <c r="L333" s="84">
        <f>SUM(K333:K335)</f>
        <v>848400</v>
      </c>
      <c r="M333" s="82" t="s">
        <v>18</v>
      </c>
      <c r="N333" s="83" t="s">
        <v>847</v>
      </c>
      <c r="O333" s="59"/>
      <c r="P333" s="60"/>
      <c r="U333" s="5" t="s">
        <v>366</v>
      </c>
    </row>
    <row r="334" spans="2:21" x14ac:dyDescent="0.25">
      <c r="B334" s="57" t="s">
        <v>162</v>
      </c>
      <c r="C334" s="87" t="s">
        <v>863</v>
      </c>
      <c r="D334" s="46" t="s">
        <v>745</v>
      </c>
      <c r="E334" s="86">
        <v>3</v>
      </c>
      <c r="F334" s="86">
        <v>3</v>
      </c>
      <c r="G334" s="86">
        <v>3</v>
      </c>
      <c r="H334" s="86">
        <v>3</v>
      </c>
      <c r="I334" s="46">
        <v>84</v>
      </c>
      <c r="J334" s="89">
        <v>4150</v>
      </c>
      <c r="K334" s="84">
        <f t="shared" si="21"/>
        <v>348600</v>
      </c>
      <c r="L334" s="84">
        <f>SUM(K334:K336)</f>
        <v>740460</v>
      </c>
      <c r="M334" s="82" t="s">
        <v>18</v>
      </c>
      <c r="N334" s="83" t="s">
        <v>847</v>
      </c>
      <c r="O334" s="59"/>
      <c r="P334" s="60"/>
      <c r="U334" s="5" t="s">
        <v>367</v>
      </c>
    </row>
    <row r="335" spans="2:21" x14ac:dyDescent="0.25">
      <c r="B335" s="57" t="s">
        <v>162</v>
      </c>
      <c r="C335" s="46" t="s">
        <v>864</v>
      </c>
      <c r="D335" s="46" t="s">
        <v>745</v>
      </c>
      <c r="E335" s="86">
        <v>3</v>
      </c>
      <c r="F335" s="86">
        <v>3</v>
      </c>
      <c r="G335" s="86">
        <v>3</v>
      </c>
      <c r="H335" s="86">
        <v>3</v>
      </c>
      <c r="I335" s="46">
        <v>48</v>
      </c>
      <c r="J335" s="89">
        <v>3150</v>
      </c>
      <c r="K335" s="84">
        <f t="shared" si="21"/>
        <v>151200</v>
      </c>
      <c r="L335" s="84">
        <f t="shared" ref="L335:L356" si="22">SUM(K335:K339)</f>
        <v>437460</v>
      </c>
      <c r="M335" s="82" t="s">
        <v>18</v>
      </c>
      <c r="N335" s="83" t="s">
        <v>847</v>
      </c>
      <c r="O335" s="59"/>
      <c r="P335" s="60"/>
      <c r="U335" s="5" t="s">
        <v>370</v>
      </c>
    </row>
    <row r="336" spans="2:21" x14ac:dyDescent="0.25">
      <c r="B336" s="57" t="s">
        <v>162</v>
      </c>
      <c r="C336" s="46" t="s">
        <v>865</v>
      </c>
      <c r="D336" s="46" t="s">
        <v>745</v>
      </c>
      <c r="E336" s="86">
        <v>3</v>
      </c>
      <c r="F336" s="86">
        <v>3</v>
      </c>
      <c r="G336" s="86">
        <v>3</v>
      </c>
      <c r="H336" s="86">
        <v>3</v>
      </c>
      <c r="I336" s="46">
        <v>60</v>
      </c>
      <c r="J336" s="89">
        <v>4011</v>
      </c>
      <c r="K336" s="84">
        <f t="shared" si="21"/>
        <v>240660</v>
      </c>
      <c r="L336" s="84">
        <f t="shared" si="22"/>
        <v>301860</v>
      </c>
      <c r="M336" s="82" t="s">
        <v>18</v>
      </c>
      <c r="N336" s="83" t="s">
        <v>847</v>
      </c>
      <c r="O336" s="59"/>
      <c r="P336" s="60"/>
      <c r="U336" s="5" t="s">
        <v>371</v>
      </c>
    </row>
    <row r="337" spans="2:21" x14ac:dyDescent="0.25">
      <c r="B337" s="57" t="s">
        <v>162</v>
      </c>
      <c r="C337" s="46" t="s">
        <v>866</v>
      </c>
      <c r="D337" s="46" t="s">
        <v>745</v>
      </c>
      <c r="E337" s="86">
        <v>3</v>
      </c>
      <c r="F337" s="86">
        <v>3</v>
      </c>
      <c r="G337" s="86">
        <v>3</v>
      </c>
      <c r="H337" s="86">
        <v>3</v>
      </c>
      <c r="I337" s="46">
        <v>60</v>
      </c>
      <c r="J337" s="89">
        <v>260</v>
      </c>
      <c r="K337" s="84">
        <f t="shared" si="21"/>
        <v>15600</v>
      </c>
      <c r="L337" s="84">
        <f t="shared" si="22"/>
        <v>67200</v>
      </c>
      <c r="M337" s="82" t="s">
        <v>18</v>
      </c>
      <c r="N337" s="83" t="s">
        <v>847</v>
      </c>
      <c r="O337" s="59"/>
      <c r="P337" s="60"/>
      <c r="U337" s="5" t="s">
        <v>372</v>
      </c>
    </row>
    <row r="338" spans="2:21" x14ac:dyDescent="0.25">
      <c r="B338" s="57" t="s">
        <v>162</v>
      </c>
      <c r="C338" s="46" t="s">
        <v>867</v>
      </c>
      <c r="D338" s="46" t="s">
        <v>745</v>
      </c>
      <c r="E338" s="86">
        <v>3</v>
      </c>
      <c r="F338" s="86">
        <v>3</v>
      </c>
      <c r="G338" s="86">
        <v>3</v>
      </c>
      <c r="H338" s="86">
        <v>3</v>
      </c>
      <c r="I338" s="46">
        <v>60</v>
      </c>
      <c r="J338" s="89">
        <v>250</v>
      </c>
      <c r="K338" s="84">
        <f t="shared" si="21"/>
        <v>15000</v>
      </c>
      <c r="L338" s="84">
        <f t="shared" si="22"/>
        <v>580800</v>
      </c>
      <c r="M338" s="82" t="s">
        <v>18</v>
      </c>
      <c r="N338" s="83" t="s">
        <v>847</v>
      </c>
      <c r="O338" s="59"/>
      <c r="P338" s="60"/>
      <c r="U338" s="5" t="s">
        <v>373</v>
      </c>
    </row>
    <row r="339" spans="2:21" x14ac:dyDescent="0.25">
      <c r="B339" s="57" t="s">
        <v>162</v>
      </c>
      <c r="C339" s="46" t="s">
        <v>868</v>
      </c>
      <c r="D339" s="46" t="s">
        <v>745</v>
      </c>
      <c r="E339" s="86">
        <v>3</v>
      </c>
      <c r="F339" s="86">
        <v>3</v>
      </c>
      <c r="G339" s="86">
        <v>3</v>
      </c>
      <c r="H339" s="86">
        <v>3</v>
      </c>
      <c r="I339" s="46">
        <v>60</v>
      </c>
      <c r="J339" s="89">
        <v>250</v>
      </c>
      <c r="K339" s="84">
        <f t="shared" si="21"/>
        <v>15000</v>
      </c>
      <c r="L339" s="84">
        <f t="shared" si="22"/>
        <v>582000</v>
      </c>
      <c r="M339" s="82" t="s">
        <v>18</v>
      </c>
      <c r="N339" s="83" t="s">
        <v>847</v>
      </c>
      <c r="O339" s="59"/>
      <c r="P339" s="60"/>
      <c r="U339" s="5" t="s">
        <v>374</v>
      </c>
    </row>
    <row r="340" spans="2:21" x14ac:dyDescent="0.25">
      <c r="B340" s="57" t="s">
        <v>162</v>
      </c>
      <c r="C340" s="46" t="s">
        <v>869</v>
      </c>
      <c r="D340" s="46" t="s">
        <v>745</v>
      </c>
      <c r="E340" s="86">
        <v>3</v>
      </c>
      <c r="F340" s="86">
        <v>3</v>
      </c>
      <c r="G340" s="86">
        <v>3</v>
      </c>
      <c r="H340" s="86">
        <v>3</v>
      </c>
      <c r="I340" s="46">
        <v>60</v>
      </c>
      <c r="J340" s="89">
        <v>260</v>
      </c>
      <c r="K340" s="84">
        <f t="shared" si="21"/>
        <v>15600</v>
      </c>
      <c r="L340" s="84">
        <f>SUM(K340:K343)</f>
        <v>567000</v>
      </c>
      <c r="M340" s="82" t="s">
        <v>18</v>
      </c>
      <c r="N340" s="83" t="s">
        <v>847</v>
      </c>
      <c r="O340" s="59"/>
      <c r="P340" s="60"/>
      <c r="U340" s="5" t="s">
        <v>375</v>
      </c>
    </row>
    <row r="341" spans="2:21" x14ac:dyDescent="0.25">
      <c r="B341" s="57" t="s">
        <v>162</v>
      </c>
      <c r="C341" s="46" t="s">
        <v>870</v>
      </c>
      <c r="D341" s="46" t="s">
        <v>745</v>
      </c>
      <c r="E341" s="86">
        <v>3</v>
      </c>
      <c r="F341" s="86">
        <v>3</v>
      </c>
      <c r="G341" s="86">
        <v>3</v>
      </c>
      <c r="H341" s="86">
        <v>3</v>
      </c>
      <c r="I341" s="46">
        <v>24</v>
      </c>
      <c r="J341" s="89">
        <v>250</v>
      </c>
      <c r="K341" s="84">
        <f t="shared" si="21"/>
        <v>6000</v>
      </c>
      <c r="L341" s="84">
        <f>SUM(K341:K343)</f>
        <v>551400</v>
      </c>
      <c r="M341" s="82" t="s">
        <v>18</v>
      </c>
      <c r="N341" s="83" t="s">
        <v>847</v>
      </c>
      <c r="O341" s="59"/>
      <c r="P341" s="60"/>
      <c r="U341" s="5" t="s">
        <v>376</v>
      </c>
    </row>
    <row r="342" spans="2:21" x14ac:dyDescent="0.25">
      <c r="B342" s="57" t="s">
        <v>162</v>
      </c>
      <c r="C342" s="46" t="s">
        <v>871</v>
      </c>
      <c r="D342" s="46" t="s">
        <v>747</v>
      </c>
      <c r="E342" s="86">
        <v>3</v>
      </c>
      <c r="F342" s="86">
        <v>3</v>
      </c>
      <c r="G342" s="86">
        <v>3</v>
      </c>
      <c r="H342" s="86">
        <v>3</v>
      </c>
      <c r="I342" s="46">
        <v>84</v>
      </c>
      <c r="J342" s="89">
        <v>6300</v>
      </c>
      <c r="K342" s="84">
        <f t="shared" si="21"/>
        <v>529200</v>
      </c>
      <c r="L342" s="84">
        <f>SUM(K342:K344)</f>
        <v>829800</v>
      </c>
      <c r="M342" s="82" t="s">
        <v>18</v>
      </c>
      <c r="N342" s="83" t="s">
        <v>847</v>
      </c>
      <c r="O342" s="59"/>
      <c r="P342" s="60"/>
    </row>
    <row r="343" spans="2:21" x14ac:dyDescent="0.25">
      <c r="B343" s="57" t="s">
        <v>162</v>
      </c>
      <c r="C343" s="46" t="s">
        <v>872</v>
      </c>
      <c r="D343" s="46" t="s">
        <v>745</v>
      </c>
      <c r="E343" s="86">
        <v>3</v>
      </c>
      <c r="F343" s="86">
        <v>3</v>
      </c>
      <c r="G343" s="86">
        <v>3</v>
      </c>
      <c r="H343" s="86">
        <v>3</v>
      </c>
      <c r="I343" s="46">
        <v>60</v>
      </c>
      <c r="J343" s="89">
        <v>270</v>
      </c>
      <c r="K343" s="84">
        <f t="shared" si="21"/>
        <v>16200</v>
      </c>
      <c r="L343" s="84">
        <f>SUM(K343:K344)</f>
        <v>300600</v>
      </c>
      <c r="M343" s="82" t="s">
        <v>18</v>
      </c>
      <c r="N343" s="83" t="s">
        <v>847</v>
      </c>
      <c r="O343" s="59"/>
      <c r="P343" s="60"/>
    </row>
    <row r="344" spans="2:21" x14ac:dyDescent="0.25">
      <c r="B344" s="57" t="s">
        <v>162</v>
      </c>
      <c r="C344" s="46" t="s">
        <v>929</v>
      </c>
      <c r="D344" s="46" t="s">
        <v>745</v>
      </c>
      <c r="E344" s="86">
        <v>3</v>
      </c>
      <c r="F344" s="86">
        <v>3</v>
      </c>
      <c r="G344" s="86">
        <v>3</v>
      </c>
      <c r="H344" s="86">
        <v>3</v>
      </c>
      <c r="I344" s="46">
        <v>12</v>
      </c>
      <c r="J344" s="89">
        <v>23700</v>
      </c>
      <c r="K344" s="84">
        <f t="shared" si="21"/>
        <v>284400</v>
      </c>
      <c r="L344" s="84">
        <f>SUM(K344:K347)</f>
        <v>566880</v>
      </c>
      <c r="M344" s="82" t="s">
        <v>18</v>
      </c>
      <c r="N344" s="83" t="s">
        <v>847</v>
      </c>
      <c r="O344" s="59"/>
      <c r="P344" s="60"/>
    </row>
    <row r="345" spans="2:21" x14ac:dyDescent="0.25">
      <c r="B345" s="57" t="s">
        <v>162</v>
      </c>
      <c r="C345" s="46" t="s">
        <v>930</v>
      </c>
      <c r="D345" s="46" t="s">
        <v>745</v>
      </c>
      <c r="E345" s="86">
        <v>3</v>
      </c>
      <c r="F345" s="86">
        <v>3</v>
      </c>
      <c r="G345" s="86">
        <v>3</v>
      </c>
      <c r="H345" s="86">
        <v>3</v>
      </c>
      <c r="I345" s="46">
        <v>120</v>
      </c>
      <c r="J345" s="89">
        <v>1680</v>
      </c>
      <c r="K345" s="84">
        <f t="shared" si="21"/>
        <v>201600</v>
      </c>
      <c r="L345" s="84">
        <f>SUM(K345:K348)</f>
        <v>571380</v>
      </c>
      <c r="M345" s="82" t="s">
        <v>18</v>
      </c>
      <c r="N345" s="83" t="s">
        <v>847</v>
      </c>
      <c r="O345" s="59"/>
      <c r="P345" s="60"/>
    </row>
    <row r="346" spans="2:21" x14ac:dyDescent="0.25">
      <c r="B346" s="57" t="s">
        <v>162</v>
      </c>
      <c r="C346" s="46" t="s">
        <v>931</v>
      </c>
      <c r="D346" s="46" t="s">
        <v>747</v>
      </c>
      <c r="E346" s="86">
        <v>3</v>
      </c>
      <c r="F346" s="86">
        <v>3</v>
      </c>
      <c r="G346" s="86">
        <v>3</v>
      </c>
      <c r="H346" s="86">
        <v>3</v>
      </c>
      <c r="I346" s="46">
        <v>12</v>
      </c>
      <c r="J346" s="89">
        <v>2120</v>
      </c>
      <c r="K346" s="84">
        <f t="shared" si="21"/>
        <v>25440</v>
      </c>
      <c r="L346" s="84">
        <f>SUM(K346:K349)</f>
        <v>547380</v>
      </c>
      <c r="M346" s="82" t="s">
        <v>18</v>
      </c>
      <c r="N346" s="83" t="s">
        <v>847</v>
      </c>
      <c r="O346" s="59"/>
      <c r="P346" s="60"/>
    </row>
    <row r="347" spans="2:21" x14ac:dyDescent="0.25">
      <c r="B347" s="57" t="s">
        <v>162</v>
      </c>
      <c r="C347" s="46" t="s">
        <v>932</v>
      </c>
      <c r="D347" s="46" t="s">
        <v>747</v>
      </c>
      <c r="E347" s="86">
        <v>3</v>
      </c>
      <c r="F347" s="86">
        <v>3</v>
      </c>
      <c r="G347" s="86">
        <v>3</v>
      </c>
      <c r="H347" s="86">
        <v>3</v>
      </c>
      <c r="I347" s="46">
        <v>12</v>
      </c>
      <c r="J347" s="89">
        <v>4620</v>
      </c>
      <c r="K347" s="84">
        <f t="shared" si="21"/>
        <v>55440</v>
      </c>
      <c r="L347" s="84">
        <f>SUM(K347:K350)</f>
        <v>853236</v>
      </c>
      <c r="M347" s="82" t="s">
        <v>18</v>
      </c>
      <c r="N347" s="83" t="s">
        <v>847</v>
      </c>
      <c r="O347" s="59"/>
      <c r="P347" s="60"/>
    </row>
    <row r="348" spans="2:21" x14ac:dyDescent="0.25">
      <c r="B348" s="57" t="s">
        <v>162</v>
      </c>
      <c r="C348" s="46" t="s">
        <v>933</v>
      </c>
      <c r="D348" s="46" t="s">
        <v>745</v>
      </c>
      <c r="E348" s="86">
        <v>3</v>
      </c>
      <c r="F348" s="86">
        <v>3</v>
      </c>
      <c r="G348" s="86">
        <v>3</v>
      </c>
      <c r="H348" s="86">
        <v>3</v>
      </c>
      <c r="I348" s="46">
        <v>36</v>
      </c>
      <c r="J348" s="89">
        <v>8025</v>
      </c>
      <c r="K348" s="84">
        <f t="shared" si="21"/>
        <v>288900</v>
      </c>
      <c r="L348" s="84">
        <f t="shared" si="22"/>
        <v>1615788</v>
      </c>
      <c r="M348" s="82" t="s">
        <v>18</v>
      </c>
      <c r="N348" s="83" t="s">
        <v>847</v>
      </c>
      <c r="O348" s="59"/>
      <c r="P348" s="60"/>
    </row>
    <row r="349" spans="2:21" x14ac:dyDescent="0.25">
      <c r="B349" s="57" t="s">
        <v>162</v>
      </c>
      <c r="C349" s="46" t="s">
        <v>873</v>
      </c>
      <c r="D349" s="46" t="s">
        <v>747</v>
      </c>
      <c r="E349" s="86">
        <v>3</v>
      </c>
      <c r="F349" s="86">
        <v>3</v>
      </c>
      <c r="G349" s="86">
        <v>3</v>
      </c>
      <c r="H349" s="86">
        <v>3</v>
      </c>
      <c r="I349" s="46">
        <v>24</v>
      </c>
      <c r="J349" s="89">
        <v>7400</v>
      </c>
      <c r="K349" s="84">
        <f t="shared" si="21"/>
        <v>177600</v>
      </c>
      <c r="L349" s="84">
        <f t="shared" si="22"/>
        <v>1374648</v>
      </c>
      <c r="M349" s="82" t="s">
        <v>18</v>
      </c>
      <c r="N349" s="83" t="s">
        <v>847</v>
      </c>
      <c r="O349" s="59"/>
      <c r="P349" s="60"/>
    </row>
    <row r="350" spans="2:21" x14ac:dyDescent="0.25">
      <c r="B350" s="57" t="s">
        <v>162</v>
      </c>
      <c r="C350" s="46" t="s">
        <v>874</v>
      </c>
      <c r="D350" s="46" t="s">
        <v>745</v>
      </c>
      <c r="E350" s="86">
        <v>3</v>
      </c>
      <c r="F350" s="86">
        <v>3</v>
      </c>
      <c r="G350" s="86">
        <v>3</v>
      </c>
      <c r="H350" s="86">
        <v>3</v>
      </c>
      <c r="I350" s="46">
        <v>84</v>
      </c>
      <c r="J350" s="89">
        <v>3944</v>
      </c>
      <c r="K350" s="84">
        <f t="shared" si="21"/>
        <v>331296</v>
      </c>
      <c r="L350" s="84">
        <f t="shared" si="22"/>
        <v>1223956</v>
      </c>
      <c r="M350" s="82" t="s">
        <v>18</v>
      </c>
      <c r="N350" s="83" t="s">
        <v>847</v>
      </c>
      <c r="O350" s="59"/>
      <c r="P350" s="60"/>
    </row>
    <row r="351" spans="2:21" x14ac:dyDescent="0.25">
      <c r="B351" s="57" t="s">
        <v>162</v>
      </c>
      <c r="C351" s="46" t="s">
        <v>875</v>
      </c>
      <c r="D351" s="46" t="s">
        <v>745</v>
      </c>
      <c r="E351" s="86">
        <v>3</v>
      </c>
      <c r="F351" s="86">
        <v>3</v>
      </c>
      <c r="G351" s="86">
        <v>3</v>
      </c>
      <c r="H351" s="86">
        <v>3</v>
      </c>
      <c r="I351" s="46">
        <v>12</v>
      </c>
      <c r="J351" s="89"/>
      <c r="K351" s="84">
        <f t="shared" si="21"/>
        <v>0</v>
      </c>
      <c r="L351" s="84">
        <f t="shared" si="22"/>
        <v>919900</v>
      </c>
      <c r="M351" s="82" t="s">
        <v>18</v>
      </c>
      <c r="N351" s="83" t="s">
        <v>847</v>
      </c>
      <c r="O351" s="59"/>
      <c r="P351" s="60"/>
    </row>
    <row r="352" spans="2:21" x14ac:dyDescent="0.25">
      <c r="B352" s="57" t="s">
        <v>162</v>
      </c>
      <c r="C352" s="46" t="s">
        <v>934</v>
      </c>
      <c r="D352" s="46" t="s">
        <v>745</v>
      </c>
      <c r="E352" s="86">
        <v>3</v>
      </c>
      <c r="F352" s="86">
        <v>3</v>
      </c>
      <c r="G352" s="86">
        <v>3</v>
      </c>
      <c r="H352" s="86">
        <v>3</v>
      </c>
      <c r="I352" s="46">
        <v>72</v>
      </c>
      <c r="J352" s="89">
        <v>11361</v>
      </c>
      <c r="K352" s="84">
        <f t="shared" si="21"/>
        <v>817992</v>
      </c>
      <c r="L352" s="84">
        <f t="shared" si="22"/>
        <v>1004900</v>
      </c>
      <c r="M352" s="82" t="s">
        <v>18</v>
      </c>
      <c r="N352" s="83" t="s">
        <v>847</v>
      </c>
      <c r="O352" s="59"/>
      <c r="P352" s="60"/>
    </row>
    <row r="353" spans="2:16" x14ac:dyDescent="0.25">
      <c r="B353" s="57" t="s">
        <v>162</v>
      </c>
      <c r="C353" s="46" t="s">
        <v>957</v>
      </c>
      <c r="D353" s="46" t="s">
        <v>745</v>
      </c>
      <c r="E353" s="86">
        <v>3</v>
      </c>
      <c r="F353" s="86">
        <v>3</v>
      </c>
      <c r="G353" s="86">
        <v>3</v>
      </c>
      <c r="H353" s="86">
        <v>3</v>
      </c>
      <c r="I353" s="46">
        <v>12</v>
      </c>
      <c r="J353" s="89">
        <v>3980</v>
      </c>
      <c r="K353" s="84">
        <f t="shared" si="21"/>
        <v>47760</v>
      </c>
      <c r="L353" s="84">
        <f t="shared" si="22"/>
        <v>271908</v>
      </c>
      <c r="M353" s="82" t="s">
        <v>18</v>
      </c>
      <c r="N353" s="83" t="s">
        <v>847</v>
      </c>
      <c r="O353" s="59"/>
      <c r="P353" s="60"/>
    </row>
    <row r="354" spans="2:16" x14ac:dyDescent="0.25">
      <c r="B354" s="57" t="s">
        <v>162</v>
      </c>
      <c r="C354" s="46" t="s">
        <v>876</v>
      </c>
      <c r="D354" s="46"/>
      <c r="E354" s="86">
        <v>3</v>
      </c>
      <c r="F354" s="86">
        <v>3</v>
      </c>
      <c r="G354" s="86">
        <v>3</v>
      </c>
      <c r="H354" s="86">
        <v>3</v>
      </c>
      <c r="I354" s="46">
        <v>7</v>
      </c>
      <c r="J354" s="89">
        <v>3844</v>
      </c>
      <c r="K354" s="84">
        <f t="shared" si="21"/>
        <v>26908</v>
      </c>
      <c r="L354" s="84">
        <f t="shared" si="22"/>
        <v>224148</v>
      </c>
      <c r="M354" s="82" t="s">
        <v>18</v>
      </c>
      <c r="N354" s="83" t="s">
        <v>847</v>
      </c>
      <c r="O354" s="59"/>
      <c r="P354" s="60"/>
    </row>
    <row r="355" spans="2:16" x14ac:dyDescent="0.25">
      <c r="B355" s="57" t="s">
        <v>162</v>
      </c>
      <c r="C355" s="46" t="s">
        <v>935</v>
      </c>
      <c r="D355" s="46" t="s">
        <v>745</v>
      </c>
      <c r="E355" s="86">
        <v>3</v>
      </c>
      <c r="F355" s="86">
        <v>3</v>
      </c>
      <c r="G355" s="86">
        <v>3</v>
      </c>
      <c r="H355" s="86">
        <v>3</v>
      </c>
      <c r="I355" s="46">
        <v>12</v>
      </c>
      <c r="J355" s="90">
        <v>2270</v>
      </c>
      <c r="K355" s="84">
        <f t="shared" si="21"/>
        <v>27240</v>
      </c>
      <c r="L355" s="84">
        <f t="shared" si="22"/>
        <v>559952</v>
      </c>
      <c r="M355" s="82" t="s">
        <v>18</v>
      </c>
      <c r="N355" s="83" t="s">
        <v>847</v>
      </c>
      <c r="O355" s="59"/>
      <c r="P355" s="60"/>
    </row>
    <row r="356" spans="2:16" x14ac:dyDescent="0.25">
      <c r="B356" s="57" t="s">
        <v>162</v>
      </c>
      <c r="C356" s="46" t="s">
        <v>877</v>
      </c>
      <c r="D356" s="46" t="s">
        <v>745</v>
      </c>
      <c r="E356" s="86">
        <v>3</v>
      </c>
      <c r="F356" s="86">
        <v>3</v>
      </c>
      <c r="G356" s="86">
        <v>3</v>
      </c>
      <c r="H356" s="86">
        <v>3</v>
      </c>
      <c r="I356" s="46">
        <v>500</v>
      </c>
      <c r="J356" s="89">
        <v>170</v>
      </c>
      <c r="K356" s="84">
        <f t="shared" si="21"/>
        <v>85000</v>
      </c>
      <c r="L356" s="84">
        <f t="shared" si="22"/>
        <v>658712</v>
      </c>
      <c r="M356" s="82" t="s">
        <v>18</v>
      </c>
      <c r="N356" s="83" t="s">
        <v>847</v>
      </c>
      <c r="O356" s="59"/>
      <c r="P356" s="60"/>
    </row>
    <row r="357" spans="2:16" x14ac:dyDescent="0.25">
      <c r="B357" s="57" t="s">
        <v>162</v>
      </c>
      <c r="C357" s="46" t="s">
        <v>878</v>
      </c>
      <c r="D357" s="46" t="s">
        <v>745</v>
      </c>
      <c r="E357" s="86">
        <v>3</v>
      </c>
      <c r="F357" s="86">
        <v>3</v>
      </c>
      <c r="G357" s="86">
        <v>3</v>
      </c>
      <c r="H357" s="86">
        <v>3</v>
      </c>
      <c r="I357" s="46">
        <v>500</v>
      </c>
      <c r="J357" s="89">
        <v>170</v>
      </c>
      <c r="K357" s="84">
        <f t="shared" si="21"/>
        <v>85000</v>
      </c>
      <c r="L357" s="84">
        <f>SUM(K357:K360)</f>
        <v>573712</v>
      </c>
      <c r="M357" s="82" t="s">
        <v>18</v>
      </c>
      <c r="N357" s="83" t="s">
        <v>847</v>
      </c>
      <c r="O357" s="59"/>
      <c r="P357" s="60"/>
    </row>
    <row r="358" spans="2:16" x14ac:dyDescent="0.25">
      <c r="B358" s="57" t="s">
        <v>162</v>
      </c>
      <c r="C358" s="46" t="s">
        <v>879</v>
      </c>
      <c r="D358" s="46"/>
      <c r="E358" s="86">
        <v>3</v>
      </c>
      <c r="F358" s="86">
        <v>3</v>
      </c>
      <c r="G358" s="86">
        <v>3</v>
      </c>
      <c r="H358" s="86">
        <v>3</v>
      </c>
      <c r="I358" s="46">
        <v>0</v>
      </c>
      <c r="J358" s="89"/>
      <c r="K358" s="84">
        <f t="shared" ref="K358:K377" si="23">+I358*J358</f>
        <v>0</v>
      </c>
      <c r="L358" s="84">
        <f>SUM(K358:K361)</f>
        <v>551112</v>
      </c>
      <c r="M358" s="82" t="s">
        <v>18</v>
      </c>
      <c r="N358" s="83" t="s">
        <v>847</v>
      </c>
      <c r="O358" s="59"/>
      <c r="P358" s="60"/>
    </row>
    <row r="359" spans="2:16" x14ac:dyDescent="0.25">
      <c r="B359" s="57" t="s">
        <v>162</v>
      </c>
      <c r="C359" s="46" t="s">
        <v>936</v>
      </c>
      <c r="D359" s="46" t="s">
        <v>745</v>
      </c>
      <c r="E359" s="86">
        <v>3</v>
      </c>
      <c r="F359" s="86">
        <v>3</v>
      </c>
      <c r="G359" s="86">
        <v>3</v>
      </c>
      <c r="H359" s="86">
        <v>3</v>
      </c>
      <c r="I359" s="46">
        <v>84</v>
      </c>
      <c r="J359" s="89">
        <v>4318</v>
      </c>
      <c r="K359" s="84">
        <f t="shared" si="23"/>
        <v>362712</v>
      </c>
      <c r="L359" s="84">
        <f>SUM(K359:K361)</f>
        <v>551112</v>
      </c>
      <c r="M359" s="82" t="s">
        <v>18</v>
      </c>
      <c r="N359" s="83" t="s">
        <v>847</v>
      </c>
      <c r="O359" s="59"/>
      <c r="P359" s="60"/>
    </row>
    <row r="360" spans="2:16" x14ac:dyDescent="0.25">
      <c r="B360" s="57" t="s">
        <v>162</v>
      </c>
      <c r="C360" s="46" t="s">
        <v>881</v>
      </c>
      <c r="D360" s="46" t="s">
        <v>745</v>
      </c>
      <c r="E360" s="86">
        <v>3</v>
      </c>
      <c r="F360" s="86">
        <v>3</v>
      </c>
      <c r="G360" s="86">
        <v>3</v>
      </c>
      <c r="H360" s="86">
        <v>3</v>
      </c>
      <c r="I360" s="46">
        <v>60</v>
      </c>
      <c r="J360" s="89">
        <v>2100</v>
      </c>
      <c r="K360" s="84">
        <f t="shared" si="23"/>
        <v>126000</v>
      </c>
      <c r="L360" s="84">
        <f>SUM(K360:K361)</f>
        <v>188400</v>
      </c>
      <c r="M360" s="82" t="s">
        <v>18</v>
      </c>
      <c r="N360" s="83" t="s">
        <v>847</v>
      </c>
      <c r="O360" s="59"/>
      <c r="P360" s="60"/>
    </row>
    <row r="361" spans="2:16" x14ac:dyDescent="0.25">
      <c r="B361" s="57" t="s">
        <v>162</v>
      </c>
      <c r="C361" s="46" t="s">
        <v>882</v>
      </c>
      <c r="D361" s="46" t="s">
        <v>745</v>
      </c>
      <c r="E361" s="86">
        <v>3</v>
      </c>
      <c r="F361" s="86">
        <v>3</v>
      </c>
      <c r="G361" s="86">
        <v>3</v>
      </c>
      <c r="H361" s="86">
        <v>3</v>
      </c>
      <c r="I361" s="46">
        <v>12</v>
      </c>
      <c r="J361" s="89">
        <v>5200</v>
      </c>
      <c r="K361" s="84">
        <f t="shared" si="23"/>
        <v>62400</v>
      </c>
      <c r="L361" s="84">
        <f>SUM(K361:K362)</f>
        <v>170400</v>
      </c>
      <c r="M361" s="82" t="s">
        <v>18</v>
      </c>
      <c r="N361" s="83" t="s">
        <v>847</v>
      </c>
      <c r="O361" s="59"/>
      <c r="P361" s="60"/>
    </row>
    <row r="362" spans="2:16" x14ac:dyDescent="0.25">
      <c r="B362" s="57" t="s">
        <v>162</v>
      </c>
      <c r="C362" s="46" t="s">
        <v>883</v>
      </c>
      <c r="D362" s="46" t="s">
        <v>744</v>
      </c>
      <c r="E362" s="86">
        <v>3</v>
      </c>
      <c r="F362" s="86">
        <v>3</v>
      </c>
      <c r="G362" s="86">
        <v>3</v>
      </c>
      <c r="H362" s="86">
        <v>3</v>
      </c>
      <c r="I362" s="46">
        <v>72</v>
      </c>
      <c r="J362" s="89">
        <v>1500</v>
      </c>
      <c r="K362" s="84">
        <f t="shared" si="23"/>
        <v>108000</v>
      </c>
      <c r="L362" s="84">
        <f>SUM(K362:K365)</f>
        <v>295056</v>
      </c>
      <c r="M362" s="82" t="s">
        <v>18</v>
      </c>
      <c r="N362" s="83" t="s">
        <v>847</v>
      </c>
      <c r="O362" s="59"/>
      <c r="P362" s="60"/>
    </row>
    <row r="363" spans="2:16" x14ac:dyDescent="0.25">
      <c r="B363" s="57" t="s">
        <v>162</v>
      </c>
      <c r="C363" s="46" t="s">
        <v>884</v>
      </c>
      <c r="D363" s="46" t="s">
        <v>745</v>
      </c>
      <c r="E363" s="86">
        <v>3</v>
      </c>
      <c r="F363" s="86">
        <v>3</v>
      </c>
      <c r="G363" s="86">
        <v>3</v>
      </c>
      <c r="H363" s="86">
        <v>3</v>
      </c>
      <c r="I363" s="46">
        <v>24</v>
      </c>
      <c r="J363" s="89">
        <v>4714</v>
      </c>
      <c r="K363" s="84">
        <f t="shared" si="23"/>
        <v>113136</v>
      </c>
      <c r="L363" s="84">
        <f>SUM(K363:K365)</f>
        <v>187056</v>
      </c>
      <c r="M363" s="82" t="s">
        <v>18</v>
      </c>
      <c r="N363" s="83" t="s">
        <v>847</v>
      </c>
      <c r="O363" s="59"/>
      <c r="P363" s="60"/>
    </row>
    <row r="364" spans="2:16" x14ac:dyDescent="0.25">
      <c r="B364" s="57" t="s">
        <v>162</v>
      </c>
      <c r="C364" s="46" t="s">
        <v>937</v>
      </c>
      <c r="D364" s="46" t="s">
        <v>745</v>
      </c>
      <c r="E364" s="86">
        <v>3</v>
      </c>
      <c r="F364" s="86">
        <v>3</v>
      </c>
      <c r="G364" s="86">
        <v>3</v>
      </c>
      <c r="H364" s="86">
        <v>3</v>
      </c>
      <c r="I364" s="46">
        <v>60</v>
      </c>
      <c r="J364" s="89">
        <v>560</v>
      </c>
      <c r="K364" s="84">
        <f t="shared" si="23"/>
        <v>33600</v>
      </c>
      <c r="L364" s="84">
        <f>SUM(K364:K366)</f>
        <v>350196</v>
      </c>
      <c r="M364" s="82" t="s">
        <v>18</v>
      </c>
      <c r="N364" s="83" t="s">
        <v>847</v>
      </c>
      <c r="O364" s="59"/>
      <c r="P364" s="60"/>
    </row>
    <row r="365" spans="2:16" x14ac:dyDescent="0.25">
      <c r="B365" s="57" t="s">
        <v>162</v>
      </c>
      <c r="C365" s="46" t="s">
        <v>938</v>
      </c>
      <c r="D365" s="46" t="s">
        <v>745</v>
      </c>
      <c r="E365" s="86">
        <v>3</v>
      </c>
      <c r="F365" s="86">
        <v>3</v>
      </c>
      <c r="G365" s="86">
        <v>3</v>
      </c>
      <c r="H365" s="86">
        <v>3</v>
      </c>
      <c r="I365" s="46">
        <v>96</v>
      </c>
      <c r="J365" s="89">
        <v>420</v>
      </c>
      <c r="K365" s="84">
        <f t="shared" si="23"/>
        <v>40320</v>
      </c>
      <c r="L365" s="84">
        <f>SUM(K365:K366)</f>
        <v>316596</v>
      </c>
      <c r="M365" s="82" t="s">
        <v>18</v>
      </c>
      <c r="N365" s="83" t="s">
        <v>847</v>
      </c>
      <c r="O365" s="59"/>
      <c r="P365" s="60"/>
    </row>
    <row r="366" spans="2:16" x14ac:dyDescent="0.25">
      <c r="B366" s="57" t="s">
        <v>162</v>
      </c>
      <c r="C366" s="46" t="s">
        <v>885</v>
      </c>
      <c r="D366" s="46" t="s">
        <v>745</v>
      </c>
      <c r="E366" s="86">
        <v>3</v>
      </c>
      <c r="F366" s="86">
        <v>3</v>
      </c>
      <c r="G366" s="86">
        <v>3</v>
      </c>
      <c r="H366" s="86">
        <v>3</v>
      </c>
      <c r="I366" s="46">
        <v>84</v>
      </c>
      <c r="J366" s="89">
        <v>3289</v>
      </c>
      <c r="K366" s="84">
        <f t="shared" si="23"/>
        <v>276276</v>
      </c>
      <c r="L366" s="84">
        <f>SUM(K366:K369)</f>
        <v>1169412</v>
      </c>
      <c r="M366" s="82" t="s">
        <v>18</v>
      </c>
      <c r="N366" s="83" t="s">
        <v>847</v>
      </c>
      <c r="O366" s="59"/>
      <c r="P366" s="60"/>
    </row>
    <row r="367" spans="2:16" x14ac:dyDescent="0.25">
      <c r="B367" s="57" t="s">
        <v>162</v>
      </c>
      <c r="C367" s="46" t="s">
        <v>886</v>
      </c>
      <c r="D367" s="46" t="s">
        <v>745</v>
      </c>
      <c r="E367" s="86">
        <v>3</v>
      </c>
      <c r="F367" s="86">
        <v>3</v>
      </c>
      <c r="G367" s="86">
        <v>3</v>
      </c>
      <c r="H367" s="86">
        <v>3</v>
      </c>
      <c r="I367" s="46">
        <v>84</v>
      </c>
      <c r="J367" s="89">
        <v>4200</v>
      </c>
      <c r="K367" s="84">
        <f t="shared" si="23"/>
        <v>352800</v>
      </c>
      <c r="L367" s="84">
        <f t="shared" ref="L367:L372" si="24">SUM(K367:K371)</f>
        <v>2096736</v>
      </c>
      <c r="M367" s="82" t="s">
        <v>18</v>
      </c>
      <c r="N367" s="83" t="s">
        <v>847</v>
      </c>
      <c r="O367" s="59"/>
      <c r="P367" s="60"/>
    </row>
    <row r="368" spans="2:16" x14ac:dyDescent="0.25">
      <c r="B368" s="57" t="s">
        <v>162</v>
      </c>
      <c r="C368" s="46" t="s">
        <v>887</v>
      </c>
      <c r="D368" s="46" t="s">
        <v>745</v>
      </c>
      <c r="E368" s="86">
        <v>3</v>
      </c>
      <c r="F368" s="86">
        <v>3</v>
      </c>
      <c r="G368" s="86">
        <v>3</v>
      </c>
      <c r="H368" s="86">
        <v>3</v>
      </c>
      <c r="I368" s="46">
        <v>48</v>
      </c>
      <c r="J368" s="89">
        <v>7182</v>
      </c>
      <c r="K368" s="84">
        <f t="shared" si="23"/>
        <v>344736</v>
      </c>
      <c r="L368" s="84">
        <f>SUM(K368:K371)</f>
        <v>1743936</v>
      </c>
      <c r="M368" s="82" t="s">
        <v>18</v>
      </c>
      <c r="N368" s="83" t="s">
        <v>847</v>
      </c>
      <c r="O368" s="59"/>
      <c r="P368" s="60"/>
    </row>
    <row r="369" spans="2:16" x14ac:dyDescent="0.25">
      <c r="B369" s="57" t="s">
        <v>162</v>
      </c>
      <c r="C369" s="46" t="s">
        <v>939</v>
      </c>
      <c r="D369" s="46" t="s">
        <v>745</v>
      </c>
      <c r="E369" s="86">
        <v>3</v>
      </c>
      <c r="F369" s="86">
        <v>3</v>
      </c>
      <c r="G369" s="86">
        <v>3</v>
      </c>
      <c r="H369" s="86">
        <v>3</v>
      </c>
      <c r="I369" s="46">
        <v>12</v>
      </c>
      <c r="J369" s="89">
        <v>16300</v>
      </c>
      <c r="K369" s="84">
        <f t="shared" si="23"/>
        <v>195600</v>
      </c>
      <c r="L369" s="84">
        <f>SUM(K369:K372)</f>
        <v>1623336</v>
      </c>
      <c r="M369" s="82" t="s">
        <v>18</v>
      </c>
      <c r="N369" s="83" t="s">
        <v>847</v>
      </c>
      <c r="O369" s="59"/>
      <c r="P369" s="60"/>
    </row>
    <row r="370" spans="2:16" x14ac:dyDescent="0.25">
      <c r="B370" s="57" t="s">
        <v>162</v>
      </c>
      <c r="C370" s="46" t="s">
        <v>787</v>
      </c>
      <c r="D370" s="46" t="s">
        <v>745</v>
      </c>
      <c r="E370" s="86">
        <v>3</v>
      </c>
      <c r="F370" s="86">
        <v>3</v>
      </c>
      <c r="G370" s="86">
        <v>3</v>
      </c>
      <c r="H370" s="86">
        <v>3</v>
      </c>
      <c r="I370" s="46">
        <v>2400</v>
      </c>
      <c r="J370" s="89">
        <v>250</v>
      </c>
      <c r="K370" s="84">
        <f t="shared" si="23"/>
        <v>600000</v>
      </c>
      <c r="L370" s="84">
        <f>SUM(K370:K373)</f>
        <v>1708536</v>
      </c>
      <c r="M370" s="82" t="s">
        <v>18</v>
      </c>
      <c r="N370" s="83" t="s">
        <v>847</v>
      </c>
      <c r="O370" s="59"/>
      <c r="P370" s="60"/>
    </row>
    <row r="371" spans="2:16" x14ac:dyDescent="0.25">
      <c r="B371" s="57" t="s">
        <v>162</v>
      </c>
      <c r="C371" s="46" t="s">
        <v>940</v>
      </c>
      <c r="D371" s="46" t="s">
        <v>745</v>
      </c>
      <c r="E371" s="86">
        <v>3</v>
      </c>
      <c r="F371" s="86">
        <v>3</v>
      </c>
      <c r="G371" s="86">
        <v>3</v>
      </c>
      <c r="H371" s="86">
        <v>3</v>
      </c>
      <c r="I371" s="46">
        <v>24</v>
      </c>
      <c r="J371" s="89">
        <v>25150</v>
      </c>
      <c r="K371" s="84">
        <f t="shared" si="23"/>
        <v>603600</v>
      </c>
      <c r="L371" s="84">
        <f>SUM(K371:K374)</f>
        <v>1564536</v>
      </c>
      <c r="M371" s="82" t="s">
        <v>18</v>
      </c>
      <c r="N371" s="83" t="s">
        <v>847</v>
      </c>
      <c r="O371" s="59"/>
      <c r="P371" s="60"/>
    </row>
    <row r="372" spans="2:16" x14ac:dyDescent="0.25">
      <c r="B372" s="57" t="s">
        <v>162</v>
      </c>
      <c r="C372" s="46" t="s">
        <v>888</v>
      </c>
      <c r="D372" s="46" t="s">
        <v>745</v>
      </c>
      <c r="E372" s="86">
        <v>3</v>
      </c>
      <c r="F372" s="86">
        <v>3</v>
      </c>
      <c r="G372" s="86">
        <v>3</v>
      </c>
      <c r="H372" s="86">
        <v>3</v>
      </c>
      <c r="I372" s="46">
        <v>72</v>
      </c>
      <c r="J372" s="89">
        <v>3113</v>
      </c>
      <c r="K372" s="84">
        <f t="shared" si="23"/>
        <v>224136</v>
      </c>
      <c r="L372" s="84">
        <f t="shared" si="24"/>
        <v>1553368</v>
      </c>
      <c r="M372" s="82" t="s">
        <v>18</v>
      </c>
      <c r="N372" s="83" t="s">
        <v>847</v>
      </c>
      <c r="O372" s="59"/>
      <c r="P372" s="60"/>
    </row>
    <row r="373" spans="2:16" x14ac:dyDescent="0.25">
      <c r="B373" s="57" t="s">
        <v>162</v>
      </c>
      <c r="C373" s="46" t="s">
        <v>941</v>
      </c>
      <c r="D373" s="46" t="s">
        <v>745</v>
      </c>
      <c r="E373" s="86">
        <v>3</v>
      </c>
      <c r="F373" s="86">
        <v>3</v>
      </c>
      <c r="G373" s="86">
        <v>3</v>
      </c>
      <c r="H373" s="86">
        <v>3</v>
      </c>
      <c r="I373" s="46">
        <v>24</v>
      </c>
      <c r="J373" s="89">
        <v>11700</v>
      </c>
      <c r="K373" s="84">
        <f t="shared" si="23"/>
        <v>280800</v>
      </c>
      <c r="L373" s="84">
        <f>SUM(K373:K376)</f>
        <v>1329232</v>
      </c>
      <c r="M373" s="82" t="s">
        <v>18</v>
      </c>
      <c r="N373" s="83" t="s">
        <v>847</v>
      </c>
      <c r="O373" s="59"/>
      <c r="P373" s="60"/>
    </row>
    <row r="374" spans="2:16" x14ac:dyDescent="0.25">
      <c r="B374" s="57" t="s">
        <v>162</v>
      </c>
      <c r="C374" s="46" t="s">
        <v>889</v>
      </c>
      <c r="D374" s="46" t="s">
        <v>745</v>
      </c>
      <c r="E374" s="86">
        <v>3</v>
      </c>
      <c r="F374" s="86">
        <v>3</v>
      </c>
      <c r="G374" s="86">
        <v>3</v>
      </c>
      <c r="H374" s="86">
        <v>3</v>
      </c>
      <c r="I374" s="46">
        <v>120</v>
      </c>
      <c r="J374" s="89">
        <v>3800</v>
      </c>
      <c r="K374" s="84">
        <f t="shared" si="23"/>
        <v>456000</v>
      </c>
      <c r="L374" s="84">
        <f>SUM(K374:K376)</f>
        <v>1048432</v>
      </c>
      <c r="M374" s="82" t="s">
        <v>18</v>
      </c>
      <c r="N374" s="83" t="s">
        <v>847</v>
      </c>
      <c r="O374" s="59"/>
      <c r="P374" s="60"/>
    </row>
    <row r="375" spans="2:16" x14ac:dyDescent="0.25">
      <c r="B375" s="57" t="s">
        <v>162</v>
      </c>
      <c r="C375" s="46" t="s">
        <v>890</v>
      </c>
      <c r="D375" s="93" t="s">
        <v>745</v>
      </c>
      <c r="E375" s="86">
        <v>3</v>
      </c>
      <c r="F375" s="86">
        <v>3</v>
      </c>
      <c r="G375" s="86">
        <v>3</v>
      </c>
      <c r="H375" s="86">
        <v>3</v>
      </c>
      <c r="I375" s="93">
        <v>120</v>
      </c>
      <c r="J375" s="89">
        <v>4020</v>
      </c>
      <c r="K375" s="84">
        <f t="shared" si="23"/>
        <v>482400</v>
      </c>
      <c r="L375" s="84">
        <f>SUM(K375:K376)</f>
        <v>592432</v>
      </c>
      <c r="M375" s="82" t="s">
        <v>18</v>
      </c>
      <c r="N375" s="83" t="s">
        <v>847</v>
      </c>
      <c r="O375" s="59"/>
      <c r="P375" s="60"/>
    </row>
    <row r="376" spans="2:16" x14ac:dyDescent="0.25">
      <c r="B376" s="57" t="s">
        <v>162</v>
      </c>
      <c r="C376" s="46" t="s">
        <v>891</v>
      </c>
      <c r="D376" s="46" t="s">
        <v>747</v>
      </c>
      <c r="E376" s="86">
        <v>3</v>
      </c>
      <c r="F376" s="86">
        <v>3</v>
      </c>
      <c r="G376" s="86">
        <v>3</v>
      </c>
      <c r="H376" s="86">
        <v>3</v>
      </c>
      <c r="I376" s="46">
        <v>40</v>
      </c>
      <c r="J376" s="89">
        <v>2750.8</v>
      </c>
      <c r="K376" s="84">
        <f t="shared" si="23"/>
        <v>110032</v>
      </c>
      <c r="L376" s="84">
        <f>SUM(K376:K376)</f>
        <v>110032</v>
      </c>
      <c r="M376" s="82" t="s">
        <v>18</v>
      </c>
      <c r="N376" s="83" t="s">
        <v>847</v>
      </c>
      <c r="O376" s="59"/>
      <c r="P376" s="60"/>
    </row>
    <row r="377" spans="2:16" x14ac:dyDescent="0.25">
      <c r="B377" s="57" t="s">
        <v>162</v>
      </c>
      <c r="C377" s="46" t="s">
        <v>892</v>
      </c>
      <c r="D377" s="46" t="s">
        <v>745</v>
      </c>
      <c r="E377" s="86">
        <v>3</v>
      </c>
      <c r="F377" s="86">
        <v>3</v>
      </c>
      <c r="G377" s="86">
        <v>3</v>
      </c>
      <c r="H377" s="86">
        <v>3</v>
      </c>
      <c r="I377" s="46">
        <v>60</v>
      </c>
      <c r="J377" s="89">
        <v>350</v>
      </c>
      <c r="K377" s="84">
        <f t="shared" si="23"/>
        <v>21000</v>
      </c>
      <c r="L377" s="84">
        <f>SUM(K377:K380)</f>
        <v>185940</v>
      </c>
      <c r="M377" s="82" t="s">
        <v>18</v>
      </c>
      <c r="N377" s="83" t="s">
        <v>847</v>
      </c>
      <c r="O377" s="59"/>
      <c r="P377" s="60"/>
    </row>
    <row r="378" spans="2:16" x14ac:dyDescent="0.25">
      <c r="B378" s="57" t="s">
        <v>162</v>
      </c>
      <c r="C378" s="46" t="s">
        <v>942</v>
      </c>
      <c r="D378" s="46" t="s">
        <v>745</v>
      </c>
      <c r="E378" s="86">
        <v>3</v>
      </c>
      <c r="F378" s="86">
        <v>3</v>
      </c>
      <c r="G378" s="86">
        <v>3</v>
      </c>
      <c r="H378" s="86">
        <v>3</v>
      </c>
      <c r="I378" s="46">
        <v>12</v>
      </c>
      <c r="J378" s="89">
        <v>620</v>
      </c>
      <c r="K378" s="84">
        <f t="shared" ref="K378:K406" si="25">+I378*J378</f>
        <v>7440</v>
      </c>
      <c r="L378" s="84">
        <f>SUM(K378:K381)</f>
        <v>259440</v>
      </c>
      <c r="M378" s="82" t="s">
        <v>18</v>
      </c>
      <c r="N378" s="83" t="s">
        <v>847</v>
      </c>
      <c r="O378" s="59"/>
      <c r="P378" s="60"/>
    </row>
    <row r="379" spans="2:16" x14ac:dyDescent="0.25">
      <c r="B379" s="57" t="s">
        <v>162</v>
      </c>
      <c r="C379" s="46" t="s">
        <v>893</v>
      </c>
      <c r="D379" s="94" t="s">
        <v>745</v>
      </c>
      <c r="E379" s="86">
        <v>3</v>
      </c>
      <c r="F379" s="86">
        <v>3</v>
      </c>
      <c r="G379" s="86">
        <v>3</v>
      </c>
      <c r="H379" s="86">
        <v>3</v>
      </c>
      <c r="I379" s="94">
        <v>48</v>
      </c>
      <c r="J379" s="89">
        <v>3100</v>
      </c>
      <c r="K379" s="84">
        <f t="shared" si="25"/>
        <v>148800</v>
      </c>
      <c r="L379" s="84">
        <f>SUM(K379:K382)</f>
        <v>1308000</v>
      </c>
      <c r="M379" s="82" t="s">
        <v>18</v>
      </c>
      <c r="N379" s="83" t="s">
        <v>847</v>
      </c>
      <c r="O379" s="59"/>
      <c r="P379" s="60"/>
    </row>
    <row r="380" spans="2:16" x14ac:dyDescent="0.25">
      <c r="B380" s="57" t="s">
        <v>162</v>
      </c>
      <c r="C380" s="46" t="s">
        <v>943</v>
      </c>
      <c r="D380" s="46" t="s">
        <v>745</v>
      </c>
      <c r="E380" s="86">
        <v>3</v>
      </c>
      <c r="F380" s="86">
        <v>3</v>
      </c>
      <c r="G380" s="86">
        <v>3</v>
      </c>
      <c r="H380" s="86">
        <v>3</v>
      </c>
      <c r="I380" s="46">
        <v>150</v>
      </c>
      <c r="J380" s="89">
        <v>58</v>
      </c>
      <c r="K380" s="84">
        <f t="shared" si="25"/>
        <v>8700</v>
      </c>
      <c r="L380" s="84">
        <f>SUM(K380:K383)</f>
        <v>1335444</v>
      </c>
      <c r="M380" s="82" t="s">
        <v>18</v>
      </c>
      <c r="N380" s="83" t="s">
        <v>847</v>
      </c>
      <c r="O380" s="59"/>
      <c r="P380" s="60"/>
    </row>
    <row r="381" spans="2:16" x14ac:dyDescent="0.25">
      <c r="B381" s="57" t="s">
        <v>162</v>
      </c>
      <c r="C381" s="46" t="s">
        <v>894</v>
      </c>
      <c r="D381" s="46" t="s">
        <v>745</v>
      </c>
      <c r="E381" s="86">
        <v>3</v>
      </c>
      <c r="F381" s="86">
        <v>3</v>
      </c>
      <c r="G381" s="86">
        <v>3</v>
      </c>
      <c r="H381" s="86">
        <v>3</v>
      </c>
      <c r="I381" s="46">
        <v>30</v>
      </c>
      <c r="J381" s="89">
        <v>3150</v>
      </c>
      <c r="K381" s="84">
        <f t="shared" si="25"/>
        <v>94500</v>
      </c>
      <c r="L381" s="84">
        <f t="shared" ref="L381:L406" si="26">SUM(K381:K385)</f>
        <v>1395144</v>
      </c>
      <c r="M381" s="82" t="s">
        <v>18</v>
      </c>
      <c r="N381" s="83" t="s">
        <v>847</v>
      </c>
      <c r="O381" s="59"/>
      <c r="P381" s="60"/>
    </row>
    <row r="382" spans="2:16" x14ac:dyDescent="0.25">
      <c r="B382" s="57" t="s">
        <v>162</v>
      </c>
      <c r="C382" s="46" t="s">
        <v>880</v>
      </c>
      <c r="D382" s="46" t="s">
        <v>745</v>
      </c>
      <c r="E382" s="86">
        <v>3</v>
      </c>
      <c r="F382" s="86">
        <v>3</v>
      </c>
      <c r="G382" s="86">
        <v>3</v>
      </c>
      <c r="H382" s="86">
        <v>3</v>
      </c>
      <c r="I382" s="46">
        <v>480</v>
      </c>
      <c r="J382" s="89">
        <v>2200</v>
      </c>
      <c r="K382" s="84">
        <f t="shared" si="25"/>
        <v>1056000</v>
      </c>
      <c r="L382" s="84">
        <f t="shared" si="26"/>
        <v>1336644</v>
      </c>
      <c r="M382" s="82" t="s">
        <v>18</v>
      </c>
      <c r="N382" s="83" t="s">
        <v>847</v>
      </c>
      <c r="O382" s="59"/>
      <c r="P382" s="60"/>
    </row>
    <row r="383" spans="2:16" x14ac:dyDescent="0.25">
      <c r="B383" s="57" t="s">
        <v>162</v>
      </c>
      <c r="C383" s="46" t="s">
        <v>895</v>
      </c>
      <c r="D383" s="46" t="s">
        <v>747</v>
      </c>
      <c r="E383" s="86">
        <v>3</v>
      </c>
      <c r="F383" s="86">
        <v>3</v>
      </c>
      <c r="G383" s="86">
        <v>3</v>
      </c>
      <c r="H383" s="86">
        <v>3</v>
      </c>
      <c r="I383" s="46">
        <v>12</v>
      </c>
      <c r="J383" s="89">
        <v>14687</v>
      </c>
      <c r="K383" s="84">
        <f t="shared" si="25"/>
        <v>176244</v>
      </c>
      <c r="L383" s="84">
        <f>SUM(K383:K386)</f>
        <v>280644</v>
      </c>
      <c r="M383" s="82" t="s">
        <v>18</v>
      </c>
      <c r="N383" s="83" t="s">
        <v>847</v>
      </c>
      <c r="O383" s="59"/>
      <c r="P383" s="60"/>
    </row>
    <row r="384" spans="2:16" x14ac:dyDescent="0.25">
      <c r="B384" s="57" t="s">
        <v>162</v>
      </c>
      <c r="C384" s="88" t="s">
        <v>944</v>
      </c>
      <c r="D384" s="46" t="s">
        <v>745</v>
      </c>
      <c r="E384" s="86">
        <v>3</v>
      </c>
      <c r="F384" s="86">
        <v>3</v>
      </c>
      <c r="G384" s="86">
        <v>3</v>
      </c>
      <c r="H384" s="86">
        <v>3</v>
      </c>
      <c r="I384" s="46">
        <v>24</v>
      </c>
      <c r="J384" s="89">
        <v>250</v>
      </c>
      <c r="K384" s="84">
        <f t="shared" si="25"/>
        <v>6000</v>
      </c>
      <c r="L384" s="84">
        <f>SUM(K384:K387)</f>
        <v>152400</v>
      </c>
      <c r="M384" s="82" t="s">
        <v>18</v>
      </c>
      <c r="N384" s="83" t="s">
        <v>847</v>
      </c>
      <c r="O384" s="59"/>
      <c r="P384" s="60"/>
    </row>
    <row r="385" spans="2:16" x14ac:dyDescent="0.25">
      <c r="B385" s="57" t="s">
        <v>162</v>
      </c>
      <c r="C385" s="46" t="s">
        <v>896</v>
      </c>
      <c r="D385" s="46" t="s">
        <v>745</v>
      </c>
      <c r="E385" s="86">
        <v>3</v>
      </c>
      <c r="F385" s="86">
        <v>3</v>
      </c>
      <c r="G385" s="86">
        <v>3</v>
      </c>
      <c r="H385" s="86">
        <v>3</v>
      </c>
      <c r="I385" s="46">
        <v>12</v>
      </c>
      <c r="J385" s="89">
        <v>5200</v>
      </c>
      <c r="K385" s="84">
        <f t="shared" si="25"/>
        <v>62400</v>
      </c>
      <c r="L385" s="84">
        <f>SUM(K385:K388)</f>
        <v>293040</v>
      </c>
      <c r="M385" s="82" t="s">
        <v>18</v>
      </c>
      <c r="N385" s="83" t="s">
        <v>847</v>
      </c>
      <c r="O385" s="59"/>
      <c r="P385" s="60"/>
    </row>
    <row r="386" spans="2:16" x14ac:dyDescent="0.25">
      <c r="B386" s="57" t="s">
        <v>162</v>
      </c>
      <c r="C386" s="46" t="s">
        <v>897</v>
      </c>
      <c r="D386" s="46" t="s">
        <v>745</v>
      </c>
      <c r="E386" s="86">
        <v>3</v>
      </c>
      <c r="F386" s="86">
        <v>3</v>
      </c>
      <c r="G386" s="86">
        <v>3</v>
      </c>
      <c r="H386" s="86">
        <v>3</v>
      </c>
      <c r="I386" s="46">
        <v>60</v>
      </c>
      <c r="J386" s="89">
        <v>600</v>
      </c>
      <c r="K386" s="84">
        <f t="shared" si="25"/>
        <v>36000</v>
      </c>
      <c r="L386" s="84">
        <f>SUM(K386:K389)</f>
        <v>1014504</v>
      </c>
      <c r="M386" s="82" t="s">
        <v>18</v>
      </c>
      <c r="N386" s="83" t="s">
        <v>847</v>
      </c>
      <c r="O386" s="59"/>
      <c r="P386" s="60"/>
    </row>
    <row r="387" spans="2:16" x14ac:dyDescent="0.25">
      <c r="B387" s="57" t="s">
        <v>162</v>
      </c>
      <c r="C387" s="46" t="s">
        <v>945</v>
      </c>
      <c r="D387" s="88" t="s">
        <v>745</v>
      </c>
      <c r="E387" s="86">
        <v>3</v>
      </c>
      <c r="F387" s="86">
        <v>3</v>
      </c>
      <c r="G387" s="86">
        <v>3</v>
      </c>
      <c r="H387" s="86">
        <v>3</v>
      </c>
      <c r="I387" s="88">
        <v>12</v>
      </c>
      <c r="J387" s="91">
        <v>4000</v>
      </c>
      <c r="K387" s="84">
        <f t="shared" si="25"/>
        <v>48000</v>
      </c>
      <c r="L387" s="84">
        <f t="shared" si="26"/>
        <v>1014604</v>
      </c>
      <c r="M387" s="82" t="s">
        <v>18</v>
      </c>
      <c r="N387" s="83" t="s">
        <v>847</v>
      </c>
      <c r="O387" s="59"/>
      <c r="P387" s="60"/>
    </row>
    <row r="388" spans="2:16" x14ac:dyDescent="0.25">
      <c r="B388" s="57" t="s">
        <v>162</v>
      </c>
      <c r="C388" s="46" t="s">
        <v>898</v>
      </c>
      <c r="D388" s="46" t="s">
        <v>959</v>
      </c>
      <c r="E388" s="86">
        <v>3</v>
      </c>
      <c r="F388" s="86">
        <v>3</v>
      </c>
      <c r="G388" s="86">
        <v>3</v>
      </c>
      <c r="H388" s="86">
        <v>3</v>
      </c>
      <c r="I388" s="46">
        <v>120</v>
      </c>
      <c r="J388" s="92">
        <v>1222</v>
      </c>
      <c r="K388" s="84">
        <f t="shared" si="25"/>
        <v>146640</v>
      </c>
      <c r="L388" s="84">
        <f t="shared" si="26"/>
        <v>1017004</v>
      </c>
      <c r="M388" s="82" t="s">
        <v>18</v>
      </c>
      <c r="N388" s="83" t="s">
        <v>847</v>
      </c>
      <c r="O388" s="59"/>
      <c r="P388" s="60"/>
    </row>
    <row r="389" spans="2:16" x14ac:dyDescent="0.25">
      <c r="B389" s="57" t="s">
        <v>162</v>
      </c>
      <c r="C389" s="46" t="s">
        <v>946</v>
      </c>
      <c r="D389" s="46" t="s">
        <v>745</v>
      </c>
      <c r="E389" s="86">
        <v>3</v>
      </c>
      <c r="F389" s="86">
        <v>3</v>
      </c>
      <c r="G389" s="86">
        <v>3</v>
      </c>
      <c r="H389" s="86">
        <v>3</v>
      </c>
      <c r="I389" s="46">
        <v>24</v>
      </c>
      <c r="J389" s="92">
        <v>32661</v>
      </c>
      <c r="K389" s="84">
        <f t="shared" si="25"/>
        <v>783864</v>
      </c>
      <c r="L389" s="84">
        <f t="shared" si="26"/>
        <v>1119364</v>
      </c>
      <c r="M389" s="82" t="s">
        <v>18</v>
      </c>
      <c r="N389" s="83" t="s">
        <v>847</v>
      </c>
      <c r="O389" s="59"/>
      <c r="P389" s="60"/>
    </row>
    <row r="390" spans="2:16" x14ac:dyDescent="0.25">
      <c r="B390" s="57" t="s">
        <v>162</v>
      </c>
      <c r="C390" s="46" t="s">
        <v>899</v>
      </c>
      <c r="D390" s="46" t="s">
        <v>745</v>
      </c>
      <c r="E390" s="86">
        <v>3</v>
      </c>
      <c r="F390" s="86">
        <v>3</v>
      </c>
      <c r="G390" s="86">
        <v>3</v>
      </c>
      <c r="H390" s="86">
        <v>3</v>
      </c>
      <c r="I390" s="46">
        <v>13</v>
      </c>
      <c r="J390" s="92">
        <v>2500</v>
      </c>
      <c r="K390" s="84">
        <f t="shared" si="25"/>
        <v>32500</v>
      </c>
      <c r="L390" s="84">
        <f t="shared" si="26"/>
        <v>445900</v>
      </c>
      <c r="M390" s="82" t="s">
        <v>18</v>
      </c>
      <c r="N390" s="83" t="s">
        <v>847</v>
      </c>
      <c r="O390" s="59"/>
      <c r="P390" s="60"/>
    </row>
    <row r="391" spans="2:16" x14ac:dyDescent="0.25">
      <c r="B391" s="57" t="s">
        <v>162</v>
      </c>
      <c r="C391" s="46" t="s">
        <v>900</v>
      </c>
      <c r="D391" s="46" t="s">
        <v>747</v>
      </c>
      <c r="E391" s="86">
        <v>3</v>
      </c>
      <c r="F391" s="86">
        <v>3</v>
      </c>
      <c r="G391" s="86">
        <v>3</v>
      </c>
      <c r="H391" s="86">
        <v>3</v>
      </c>
      <c r="I391" s="46">
        <v>12</v>
      </c>
      <c r="J391" s="92">
        <v>300</v>
      </c>
      <c r="K391" s="84">
        <f t="shared" si="25"/>
        <v>3600</v>
      </c>
      <c r="L391" s="84">
        <f t="shared" si="26"/>
        <v>550200</v>
      </c>
      <c r="M391" s="82" t="s">
        <v>18</v>
      </c>
      <c r="N391" s="83" t="s">
        <v>847</v>
      </c>
      <c r="O391" s="59"/>
      <c r="P391" s="60"/>
    </row>
    <row r="392" spans="2:16" x14ac:dyDescent="0.25">
      <c r="B392" s="57" t="s">
        <v>162</v>
      </c>
      <c r="C392" s="46" t="s">
        <v>901</v>
      </c>
      <c r="D392" s="46" t="s">
        <v>745</v>
      </c>
      <c r="E392" s="86">
        <v>3</v>
      </c>
      <c r="F392" s="86">
        <v>3</v>
      </c>
      <c r="G392" s="86">
        <v>3</v>
      </c>
      <c r="H392" s="86">
        <v>3</v>
      </c>
      <c r="I392" s="46">
        <v>12</v>
      </c>
      <c r="J392" s="92">
        <v>4200</v>
      </c>
      <c r="K392" s="84">
        <f t="shared" si="25"/>
        <v>50400</v>
      </c>
      <c r="L392" s="84">
        <f t="shared" si="26"/>
        <v>588600</v>
      </c>
      <c r="M392" s="82" t="s">
        <v>18</v>
      </c>
      <c r="N392" s="83" t="s">
        <v>847</v>
      </c>
      <c r="O392" s="59"/>
      <c r="P392" s="60"/>
    </row>
    <row r="393" spans="2:16" x14ac:dyDescent="0.25">
      <c r="B393" s="57" t="s">
        <v>162</v>
      </c>
      <c r="C393" s="46" t="s">
        <v>947</v>
      </c>
      <c r="D393" s="46" t="s">
        <v>745</v>
      </c>
      <c r="E393" s="86">
        <v>3</v>
      </c>
      <c r="F393" s="86">
        <v>3</v>
      </c>
      <c r="G393" s="86">
        <v>3</v>
      </c>
      <c r="H393" s="86">
        <v>3</v>
      </c>
      <c r="I393" s="46">
        <v>12</v>
      </c>
      <c r="J393" s="92">
        <v>20750</v>
      </c>
      <c r="K393" s="84">
        <f t="shared" si="25"/>
        <v>249000</v>
      </c>
      <c r="L393" s="84">
        <f t="shared" si="26"/>
        <v>587200</v>
      </c>
      <c r="M393" s="82" t="s">
        <v>18</v>
      </c>
      <c r="N393" s="83" t="s">
        <v>847</v>
      </c>
      <c r="O393" s="59"/>
      <c r="P393" s="60"/>
    </row>
    <row r="394" spans="2:16" x14ac:dyDescent="0.25">
      <c r="B394" s="57" t="s">
        <v>162</v>
      </c>
      <c r="C394" s="46" t="s">
        <v>902</v>
      </c>
      <c r="D394" s="46" t="s">
        <v>747</v>
      </c>
      <c r="E394" s="86">
        <v>3</v>
      </c>
      <c r="F394" s="86">
        <v>3</v>
      </c>
      <c r="G394" s="86">
        <v>3</v>
      </c>
      <c r="H394" s="86">
        <v>3</v>
      </c>
      <c r="I394" s="46">
        <v>24</v>
      </c>
      <c r="J394" s="92">
        <v>4600</v>
      </c>
      <c r="K394" s="84">
        <f t="shared" si="25"/>
        <v>110400</v>
      </c>
      <c r="L394" s="84">
        <f t="shared" si="26"/>
        <v>446728</v>
      </c>
      <c r="M394" s="82" t="s">
        <v>18</v>
      </c>
      <c r="N394" s="83" t="s">
        <v>847</v>
      </c>
      <c r="O394" s="59"/>
      <c r="P394" s="60"/>
    </row>
    <row r="395" spans="2:16" x14ac:dyDescent="0.25">
      <c r="B395" s="57" t="s">
        <v>162</v>
      </c>
      <c r="C395" s="46" t="s">
        <v>948</v>
      </c>
      <c r="D395" s="46" t="s">
        <v>745</v>
      </c>
      <c r="E395" s="86">
        <v>3</v>
      </c>
      <c r="F395" s="86">
        <v>3</v>
      </c>
      <c r="G395" s="86">
        <v>3</v>
      </c>
      <c r="H395" s="86">
        <v>3</v>
      </c>
      <c r="I395" s="46">
        <v>24</v>
      </c>
      <c r="J395" s="92">
        <v>5700</v>
      </c>
      <c r="K395" s="84">
        <f t="shared" si="25"/>
        <v>136800</v>
      </c>
      <c r="L395" s="84">
        <f t="shared" si="26"/>
        <v>468496</v>
      </c>
      <c r="M395" s="82" t="s">
        <v>18</v>
      </c>
      <c r="N395" s="83" t="s">
        <v>847</v>
      </c>
      <c r="O395" s="59"/>
      <c r="P395" s="60"/>
    </row>
    <row r="396" spans="2:16" x14ac:dyDescent="0.25">
      <c r="B396" s="57" t="s">
        <v>162</v>
      </c>
      <c r="C396" s="46" t="s">
        <v>903</v>
      </c>
      <c r="D396" s="46" t="s">
        <v>747</v>
      </c>
      <c r="E396" s="86">
        <v>3</v>
      </c>
      <c r="F396" s="86">
        <v>3</v>
      </c>
      <c r="G396" s="86">
        <v>3</v>
      </c>
      <c r="H396" s="86">
        <v>3</v>
      </c>
      <c r="I396" s="46">
        <v>120</v>
      </c>
      <c r="J396" s="92">
        <v>350</v>
      </c>
      <c r="K396" s="84">
        <f t="shared" si="25"/>
        <v>42000</v>
      </c>
      <c r="L396" s="84">
        <f t="shared" si="26"/>
        <v>353776</v>
      </c>
      <c r="M396" s="82" t="s">
        <v>18</v>
      </c>
      <c r="N396" s="83" t="s">
        <v>847</v>
      </c>
      <c r="O396" s="59"/>
      <c r="P396" s="60"/>
    </row>
    <row r="397" spans="2:16" x14ac:dyDescent="0.25">
      <c r="B397" s="57" t="s">
        <v>162</v>
      </c>
      <c r="C397" s="46" t="s">
        <v>904</v>
      </c>
      <c r="D397" s="46" t="s">
        <v>744</v>
      </c>
      <c r="E397" s="86">
        <v>3</v>
      </c>
      <c r="F397" s="86">
        <v>3</v>
      </c>
      <c r="G397" s="86">
        <v>3</v>
      </c>
      <c r="H397" s="86">
        <v>3</v>
      </c>
      <c r="I397" s="46">
        <v>50</v>
      </c>
      <c r="J397" s="92">
        <v>980</v>
      </c>
      <c r="K397" s="84">
        <f t="shared" si="25"/>
        <v>49000</v>
      </c>
      <c r="L397" s="84">
        <f t="shared" si="26"/>
        <v>551776</v>
      </c>
      <c r="M397" s="82" t="s">
        <v>18</v>
      </c>
      <c r="N397" s="83" t="s">
        <v>847</v>
      </c>
      <c r="O397" s="59"/>
      <c r="P397" s="60"/>
    </row>
    <row r="398" spans="2:16" x14ac:dyDescent="0.25">
      <c r="B398" s="57" t="s">
        <v>162</v>
      </c>
      <c r="C398" s="46" t="s">
        <v>905</v>
      </c>
      <c r="D398" s="46" t="s">
        <v>745</v>
      </c>
      <c r="E398" s="86">
        <v>3</v>
      </c>
      <c r="F398" s="86">
        <v>3</v>
      </c>
      <c r="G398" s="86">
        <v>3</v>
      </c>
      <c r="H398" s="86">
        <v>3</v>
      </c>
      <c r="I398" s="46">
        <v>24</v>
      </c>
      <c r="J398" s="92">
        <v>4522</v>
      </c>
      <c r="K398" s="84">
        <f t="shared" si="25"/>
        <v>108528</v>
      </c>
      <c r="L398" s="84">
        <f t="shared" si="26"/>
        <v>778776</v>
      </c>
      <c r="M398" s="82" t="s">
        <v>18</v>
      </c>
      <c r="N398" s="83" t="s">
        <v>847</v>
      </c>
      <c r="O398" s="59"/>
      <c r="P398" s="60"/>
    </row>
    <row r="399" spans="2:16" x14ac:dyDescent="0.25">
      <c r="B399" s="57" t="s">
        <v>162</v>
      </c>
      <c r="C399" s="46" t="s">
        <v>906</v>
      </c>
      <c r="D399" s="46" t="s">
        <v>745</v>
      </c>
      <c r="E399" s="86">
        <v>3</v>
      </c>
      <c r="F399" s="86">
        <v>3</v>
      </c>
      <c r="G399" s="86">
        <v>3</v>
      </c>
      <c r="H399" s="86">
        <v>3</v>
      </c>
      <c r="I399" s="46">
        <v>24</v>
      </c>
      <c r="J399" s="92">
        <v>5507</v>
      </c>
      <c r="K399" s="84">
        <f t="shared" si="25"/>
        <v>132168</v>
      </c>
      <c r="L399" s="84">
        <f t="shared" si="26"/>
        <v>706248</v>
      </c>
      <c r="M399" s="82" t="s">
        <v>18</v>
      </c>
      <c r="N399" s="83" t="s">
        <v>847</v>
      </c>
      <c r="O399" s="59"/>
      <c r="P399" s="60"/>
    </row>
    <row r="400" spans="2:16" x14ac:dyDescent="0.25">
      <c r="B400" s="57" t="s">
        <v>162</v>
      </c>
      <c r="C400" s="46" t="s">
        <v>949</v>
      </c>
      <c r="D400" s="46" t="s">
        <v>747</v>
      </c>
      <c r="E400" s="86">
        <v>3</v>
      </c>
      <c r="F400" s="86">
        <v>3</v>
      </c>
      <c r="G400" s="86">
        <v>3</v>
      </c>
      <c r="H400" s="86">
        <v>3</v>
      </c>
      <c r="I400" s="46">
        <v>24</v>
      </c>
      <c r="J400" s="92">
        <v>920</v>
      </c>
      <c r="K400" s="84">
        <f t="shared" si="25"/>
        <v>22080</v>
      </c>
      <c r="L400" s="84">
        <f>SUM(K400:K403)</f>
        <v>574080</v>
      </c>
      <c r="M400" s="82" t="s">
        <v>18</v>
      </c>
      <c r="N400" s="83" t="s">
        <v>847</v>
      </c>
      <c r="O400" s="59"/>
      <c r="P400" s="60"/>
    </row>
    <row r="401" spans="2:16" x14ac:dyDescent="0.25">
      <c r="B401" s="57" t="s">
        <v>162</v>
      </c>
      <c r="C401" s="46" t="s">
        <v>907</v>
      </c>
      <c r="D401" s="46" t="s">
        <v>747</v>
      </c>
      <c r="E401" s="86">
        <v>3</v>
      </c>
      <c r="F401" s="86">
        <v>3</v>
      </c>
      <c r="G401" s="86">
        <v>3</v>
      </c>
      <c r="H401" s="86">
        <v>3</v>
      </c>
      <c r="I401" s="46">
        <v>120</v>
      </c>
      <c r="J401" s="92">
        <v>2000</v>
      </c>
      <c r="K401" s="84">
        <f t="shared" si="25"/>
        <v>240000</v>
      </c>
      <c r="L401" s="84">
        <f>SUM(K401:K404)</f>
        <v>650400</v>
      </c>
      <c r="M401" s="82" t="s">
        <v>18</v>
      </c>
      <c r="N401" s="83" t="s">
        <v>847</v>
      </c>
      <c r="O401" s="59"/>
      <c r="P401" s="60"/>
    </row>
    <row r="402" spans="2:16" x14ac:dyDescent="0.25">
      <c r="B402" s="57" t="s">
        <v>162</v>
      </c>
      <c r="C402" s="46" t="s">
        <v>908</v>
      </c>
      <c r="D402" s="46" t="s">
        <v>747</v>
      </c>
      <c r="E402" s="86">
        <v>3</v>
      </c>
      <c r="F402" s="86">
        <v>3</v>
      </c>
      <c r="G402" s="86">
        <v>3</v>
      </c>
      <c r="H402" s="86">
        <v>3</v>
      </c>
      <c r="I402" s="46">
        <v>120</v>
      </c>
      <c r="J402" s="92">
        <v>2300</v>
      </c>
      <c r="K402" s="84">
        <f t="shared" si="25"/>
        <v>276000</v>
      </c>
      <c r="L402" s="84">
        <f>SUM(K402:K405)</f>
        <v>476484</v>
      </c>
      <c r="M402" s="82" t="s">
        <v>18</v>
      </c>
      <c r="N402" s="83" t="s">
        <v>847</v>
      </c>
      <c r="O402" s="59"/>
      <c r="P402" s="60"/>
    </row>
    <row r="403" spans="2:16" x14ac:dyDescent="0.25">
      <c r="B403" s="57" t="s">
        <v>162</v>
      </c>
      <c r="C403" s="46" t="s">
        <v>909</v>
      </c>
      <c r="D403" s="46" t="s">
        <v>745</v>
      </c>
      <c r="E403" s="86">
        <v>3</v>
      </c>
      <c r="F403" s="86">
        <v>3</v>
      </c>
      <c r="G403" s="86">
        <v>3</v>
      </c>
      <c r="H403" s="86">
        <v>3</v>
      </c>
      <c r="I403" s="46">
        <v>60</v>
      </c>
      <c r="J403" s="92">
        <v>600</v>
      </c>
      <c r="K403" s="84">
        <f t="shared" si="25"/>
        <v>36000</v>
      </c>
      <c r="L403" s="84">
        <f>SUM(K403:K406)</f>
        <v>332484</v>
      </c>
      <c r="M403" s="82" t="s">
        <v>18</v>
      </c>
      <c r="N403" s="83" t="s">
        <v>847</v>
      </c>
      <c r="O403" s="59"/>
      <c r="P403" s="60"/>
    </row>
    <row r="404" spans="2:16" x14ac:dyDescent="0.25">
      <c r="B404" s="57" t="s">
        <v>162</v>
      </c>
      <c r="C404" s="46" t="s">
        <v>910</v>
      </c>
      <c r="D404" s="93" t="s">
        <v>745</v>
      </c>
      <c r="E404" s="86">
        <v>3</v>
      </c>
      <c r="F404" s="86">
        <v>3</v>
      </c>
      <c r="G404" s="86">
        <v>3</v>
      </c>
      <c r="H404" s="86">
        <v>3</v>
      </c>
      <c r="I404" s="93">
        <v>12</v>
      </c>
      <c r="J404" s="92">
        <v>8200</v>
      </c>
      <c r="K404" s="84">
        <f t="shared" si="25"/>
        <v>98400</v>
      </c>
      <c r="L404" s="84">
        <f t="shared" si="26"/>
        <v>913651.20000000007</v>
      </c>
      <c r="M404" s="82" t="s">
        <v>18</v>
      </c>
      <c r="N404" s="83" t="s">
        <v>847</v>
      </c>
      <c r="O404" s="59"/>
      <c r="P404" s="60"/>
    </row>
    <row r="405" spans="2:16" x14ac:dyDescent="0.25">
      <c r="B405" s="57" t="s">
        <v>162</v>
      </c>
      <c r="C405" s="46" t="s">
        <v>911</v>
      </c>
      <c r="D405" s="93" t="s">
        <v>745</v>
      </c>
      <c r="E405" s="86">
        <v>3</v>
      </c>
      <c r="F405" s="86">
        <v>3</v>
      </c>
      <c r="G405" s="86">
        <v>3</v>
      </c>
      <c r="H405" s="86">
        <v>3</v>
      </c>
      <c r="I405" s="93">
        <v>12</v>
      </c>
      <c r="J405" s="92">
        <v>5507</v>
      </c>
      <c r="K405" s="84">
        <f t="shared" si="25"/>
        <v>66084</v>
      </c>
      <c r="L405" s="84">
        <f t="shared" si="26"/>
        <v>875251.20000000007</v>
      </c>
      <c r="M405" s="82" t="s">
        <v>18</v>
      </c>
      <c r="N405" s="83" t="s">
        <v>847</v>
      </c>
      <c r="O405" s="59"/>
      <c r="P405" s="60"/>
    </row>
    <row r="406" spans="2:16" x14ac:dyDescent="0.25">
      <c r="B406" s="57" t="s">
        <v>162</v>
      </c>
      <c r="C406" s="46" t="s">
        <v>950</v>
      </c>
      <c r="D406" s="93" t="s">
        <v>745</v>
      </c>
      <c r="E406" s="86">
        <v>3</v>
      </c>
      <c r="F406" s="86">
        <v>3</v>
      </c>
      <c r="G406" s="86">
        <v>3</v>
      </c>
      <c r="H406" s="86">
        <v>3</v>
      </c>
      <c r="I406" s="93">
        <v>12</v>
      </c>
      <c r="J406" s="92">
        <v>11000</v>
      </c>
      <c r="K406" s="84">
        <f t="shared" si="25"/>
        <v>132000</v>
      </c>
      <c r="L406" s="84">
        <f t="shared" si="26"/>
        <v>820127.20000000007</v>
      </c>
      <c r="M406" s="82" t="s">
        <v>18</v>
      </c>
      <c r="N406" s="83" t="s">
        <v>847</v>
      </c>
      <c r="O406" s="59"/>
      <c r="P406" s="60"/>
    </row>
    <row r="407" spans="2:16" x14ac:dyDescent="0.25">
      <c r="B407" s="57" t="s">
        <v>162</v>
      </c>
      <c r="C407" s="46" t="s">
        <v>951</v>
      </c>
      <c r="D407" s="93" t="s">
        <v>747</v>
      </c>
      <c r="E407" s="86">
        <v>3</v>
      </c>
      <c r="F407" s="86">
        <v>3</v>
      </c>
      <c r="G407" s="86">
        <v>3</v>
      </c>
      <c r="H407" s="86">
        <v>3</v>
      </c>
      <c r="I407" s="93">
        <v>60</v>
      </c>
      <c r="J407" s="92">
        <v>800</v>
      </c>
      <c r="K407" s="84">
        <f t="shared" ref="K407:K424" si="27">+I407*J407</f>
        <v>48000</v>
      </c>
      <c r="L407" s="84">
        <f t="shared" ref="L407:L420" si="28">SUM(K407:K411)</f>
        <v>1175327.2000000002</v>
      </c>
      <c r="M407" s="82" t="s">
        <v>18</v>
      </c>
      <c r="N407" s="83" t="s">
        <v>847</v>
      </c>
      <c r="O407" s="59"/>
      <c r="P407" s="60"/>
    </row>
    <row r="408" spans="2:16" x14ac:dyDescent="0.25">
      <c r="B408" s="57" t="s">
        <v>162</v>
      </c>
      <c r="C408" s="87" t="s">
        <v>912</v>
      </c>
      <c r="D408" s="93" t="s">
        <v>745</v>
      </c>
      <c r="E408" s="86">
        <v>3</v>
      </c>
      <c r="F408" s="86">
        <v>3</v>
      </c>
      <c r="G408" s="86">
        <v>3</v>
      </c>
      <c r="H408" s="86">
        <v>3</v>
      </c>
      <c r="I408" s="93">
        <v>84</v>
      </c>
      <c r="J408" s="92">
        <v>6775.8</v>
      </c>
      <c r="K408" s="84">
        <f t="shared" si="27"/>
        <v>569167.20000000007</v>
      </c>
      <c r="L408" s="84">
        <f t="shared" si="28"/>
        <v>1205173.0000000002</v>
      </c>
      <c r="M408" s="82" t="s">
        <v>18</v>
      </c>
      <c r="N408" s="83" t="s">
        <v>847</v>
      </c>
      <c r="O408" s="59"/>
      <c r="P408" s="60"/>
    </row>
    <row r="409" spans="2:16" x14ac:dyDescent="0.25">
      <c r="B409" s="57" t="s">
        <v>162</v>
      </c>
      <c r="C409" s="46" t="s">
        <v>913</v>
      </c>
      <c r="D409" s="93" t="s">
        <v>745</v>
      </c>
      <c r="E409" s="86">
        <v>3</v>
      </c>
      <c r="F409" s="86">
        <v>3</v>
      </c>
      <c r="G409" s="86">
        <v>3</v>
      </c>
      <c r="H409" s="86">
        <v>3</v>
      </c>
      <c r="I409" s="93">
        <v>60</v>
      </c>
      <c r="J409" s="92">
        <v>1000</v>
      </c>
      <c r="K409" s="84">
        <f t="shared" si="27"/>
        <v>60000</v>
      </c>
      <c r="L409" s="84">
        <f t="shared" si="28"/>
        <v>698645.8</v>
      </c>
      <c r="M409" s="82" t="s">
        <v>18</v>
      </c>
      <c r="N409" s="83" t="s">
        <v>847</v>
      </c>
      <c r="O409" s="59"/>
      <c r="P409" s="60"/>
    </row>
    <row r="410" spans="2:16" x14ac:dyDescent="0.25">
      <c r="B410" s="57" t="s">
        <v>162</v>
      </c>
      <c r="C410" s="46" t="s">
        <v>914</v>
      </c>
      <c r="D410" s="93"/>
      <c r="E410" s="86">
        <v>3</v>
      </c>
      <c r="F410" s="86">
        <v>3</v>
      </c>
      <c r="G410" s="86">
        <v>3</v>
      </c>
      <c r="H410" s="86">
        <v>3</v>
      </c>
      <c r="I410" s="93">
        <v>1</v>
      </c>
      <c r="J410" s="92">
        <v>10960</v>
      </c>
      <c r="K410" s="84">
        <f t="shared" si="27"/>
        <v>10960</v>
      </c>
      <c r="L410" s="84">
        <f t="shared" si="28"/>
        <v>679445.8</v>
      </c>
      <c r="M410" s="82" t="s">
        <v>18</v>
      </c>
      <c r="N410" s="83" t="s">
        <v>847</v>
      </c>
      <c r="O410" s="59"/>
      <c r="P410" s="60"/>
    </row>
    <row r="411" spans="2:16" x14ac:dyDescent="0.25">
      <c r="B411" s="57" t="s">
        <v>162</v>
      </c>
      <c r="C411" s="87" t="s">
        <v>915</v>
      </c>
      <c r="D411" s="93" t="s">
        <v>745</v>
      </c>
      <c r="E411" s="86">
        <v>3</v>
      </c>
      <c r="F411" s="86">
        <v>3</v>
      </c>
      <c r="G411" s="86">
        <v>3</v>
      </c>
      <c r="H411" s="86">
        <v>3</v>
      </c>
      <c r="I411" s="93">
        <v>84</v>
      </c>
      <c r="J411" s="92">
        <v>5800</v>
      </c>
      <c r="K411" s="84">
        <f t="shared" si="27"/>
        <v>487200</v>
      </c>
      <c r="L411" s="84">
        <f t="shared" si="28"/>
        <v>956485.8</v>
      </c>
      <c r="M411" s="82" t="s">
        <v>18</v>
      </c>
      <c r="N411" s="83" t="s">
        <v>847</v>
      </c>
      <c r="O411" s="59"/>
      <c r="P411" s="60"/>
    </row>
    <row r="412" spans="2:16" x14ac:dyDescent="0.25">
      <c r="B412" s="57" t="s">
        <v>162</v>
      </c>
      <c r="C412" s="46" t="s">
        <v>916</v>
      </c>
      <c r="D412" s="93" t="s">
        <v>745</v>
      </c>
      <c r="E412" s="86">
        <v>3</v>
      </c>
      <c r="F412" s="86">
        <v>3</v>
      </c>
      <c r="G412" s="86">
        <v>3</v>
      </c>
      <c r="H412" s="86">
        <v>3</v>
      </c>
      <c r="I412" s="93">
        <v>12</v>
      </c>
      <c r="J412" s="92">
        <v>6487.15</v>
      </c>
      <c r="K412" s="84">
        <f t="shared" si="27"/>
        <v>77845.799999999988</v>
      </c>
      <c r="L412" s="84">
        <f t="shared" si="28"/>
        <v>625285.80000000005</v>
      </c>
      <c r="M412" s="82" t="s">
        <v>18</v>
      </c>
      <c r="N412" s="83" t="s">
        <v>847</v>
      </c>
      <c r="O412" s="59"/>
      <c r="P412" s="60"/>
    </row>
    <row r="413" spans="2:16" x14ac:dyDescent="0.25">
      <c r="B413" s="57" t="s">
        <v>162</v>
      </c>
      <c r="C413" s="46" t="s">
        <v>917</v>
      </c>
      <c r="D413" s="93" t="s">
        <v>745</v>
      </c>
      <c r="E413" s="86">
        <v>3</v>
      </c>
      <c r="F413" s="86">
        <v>3</v>
      </c>
      <c r="G413" s="86">
        <v>3</v>
      </c>
      <c r="H413" s="86">
        <v>3</v>
      </c>
      <c r="I413" s="93">
        <v>72</v>
      </c>
      <c r="J413" s="92">
        <v>870</v>
      </c>
      <c r="K413" s="84">
        <f t="shared" si="27"/>
        <v>62640</v>
      </c>
      <c r="L413" s="84">
        <f t="shared" si="28"/>
        <v>741840</v>
      </c>
      <c r="M413" s="82" t="s">
        <v>18</v>
      </c>
      <c r="N413" s="83" t="s">
        <v>847</v>
      </c>
      <c r="O413" s="59"/>
      <c r="P413" s="60"/>
    </row>
    <row r="414" spans="2:16" x14ac:dyDescent="0.25">
      <c r="B414" s="57" t="s">
        <v>162</v>
      </c>
      <c r="C414" s="46" t="s">
        <v>918</v>
      </c>
      <c r="D414" s="46" t="s">
        <v>956</v>
      </c>
      <c r="E414" s="86">
        <v>3</v>
      </c>
      <c r="F414" s="86">
        <v>3</v>
      </c>
      <c r="G414" s="86">
        <v>3</v>
      </c>
      <c r="H414" s="86">
        <v>3</v>
      </c>
      <c r="I414" s="46">
        <v>60</v>
      </c>
      <c r="J414" s="92">
        <v>680</v>
      </c>
      <c r="K414" s="84">
        <f t="shared" si="27"/>
        <v>40800</v>
      </c>
      <c r="L414" s="84">
        <f t="shared" si="28"/>
        <v>791808</v>
      </c>
      <c r="M414" s="82" t="s">
        <v>18</v>
      </c>
      <c r="N414" s="83" t="s">
        <v>847</v>
      </c>
      <c r="O414" s="59"/>
      <c r="P414" s="60"/>
    </row>
    <row r="415" spans="2:16" x14ac:dyDescent="0.25">
      <c r="B415" s="57" t="s">
        <v>162</v>
      </c>
      <c r="C415" s="46" t="s">
        <v>919</v>
      </c>
      <c r="D415" s="46" t="s">
        <v>745</v>
      </c>
      <c r="E415" s="86">
        <v>3</v>
      </c>
      <c r="F415" s="86">
        <v>3</v>
      </c>
      <c r="G415" s="86">
        <v>3</v>
      </c>
      <c r="H415" s="86">
        <v>3</v>
      </c>
      <c r="I415" s="46">
        <v>72</v>
      </c>
      <c r="J415" s="92">
        <v>4000</v>
      </c>
      <c r="K415" s="84">
        <f t="shared" si="27"/>
        <v>288000</v>
      </c>
      <c r="L415" s="84">
        <f t="shared" si="28"/>
        <v>879648</v>
      </c>
      <c r="M415" s="82" t="s">
        <v>18</v>
      </c>
      <c r="N415" s="83" t="s">
        <v>847</v>
      </c>
      <c r="O415" s="59"/>
      <c r="P415" s="60"/>
    </row>
    <row r="416" spans="2:16" x14ac:dyDescent="0.25">
      <c r="B416" s="57" t="s">
        <v>162</v>
      </c>
      <c r="C416" s="46" t="s">
        <v>952</v>
      </c>
      <c r="D416" s="46" t="s">
        <v>745</v>
      </c>
      <c r="E416" s="86">
        <v>3</v>
      </c>
      <c r="F416" s="86">
        <v>3</v>
      </c>
      <c r="G416" s="86">
        <v>3</v>
      </c>
      <c r="H416" s="86">
        <v>3</v>
      </c>
      <c r="I416" s="46">
        <v>24</v>
      </c>
      <c r="J416" s="92">
        <v>6500</v>
      </c>
      <c r="K416" s="84">
        <f t="shared" si="27"/>
        <v>156000</v>
      </c>
      <c r="L416" s="84">
        <f t="shared" si="28"/>
        <v>694848</v>
      </c>
      <c r="M416" s="82" t="s">
        <v>18</v>
      </c>
      <c r="N416" s="83" t="s">
        <v>847</v>
      </c>
      <c r="O416" s="59"/>
      <c r="P416" s="60"/>
    </row>
    <row r="417" spans="1:19" x14ac:dyDescent="0.25">
      <c r="B417" s="57" t="s">
        <v>162</v>
      </c>
      <c r="C417" s="46" t="s">
        <v>920</v>
      </c>
      <c r="D417" s="46" t="s">
        <v>745</v>
      </c>
      <c r="E417" s="86">
        <v>3</v>
      </c>
      <c r="F417" s="86">
        <v>3</v>
      </c>
      <c r="G417" s="86">
        <v>3</v>
      </c>
      <c r="H417" s="86">
        <v>3</v>
      </c>
      <c r="I417" s="46">
        <v>24</v>
      </c>
      <c r="J417" s="92">
        <v>8100</v>
      </c>
      <c r="K417" s="84">
        <f t="shared" si="27"/>
        <v>194400</v>
      </c>
      <c r="L417" s="84">
        <f t="shared" si="28"/>
        <v>642048</v>
      </c>
      <c r="M417" s="82" t="s">
        <v>18</v>
      </c>
      <c r="N417" s="83" t="s">
        <v>847</v>
      </c>
      <c r="O417" s="59"/>
      <c r="P417" s="60"/>
    </row>
    <row r="418" spans="1:19" x14ac:dyDescent="0.25">
      <c r="B418" s="57" t="s">
        <v>162</v>
      </c>
      <c r="C418" s="46" t="s">
        <v>921</v>
      </c>
      <c r="D418" s="46" t="s">
        <v>747</v>
      </c>
      <c r="E418" s="86">
        <v>3</v>
      </c>
      <c r="F418" s="86">
        <v>3</v>
      </c>
      <c r="G418" s="86">
        <v>3</v>
      </c>
      <c r="H418" s="86">
        <v>3</v>
      </c>
      <c r="I418" s="46">
        <v>192</v>
      </c>
      <c r="J418" s="92">
        <v>586.5</v>
      </c>
      <c r="K418" s="84">
        <f t="shared" si="27"/>
        <v>112608</v>
      </c>
      <c r="L418" s="84">
        <f t="shared" si="28"/>
        <v>879648</v>
      </c>
      <c r="M418" s="82" t="s">
        <v>18</v>
      </c>
      <c r="N418" s="83" t="s">
        <v>847</v>
      </c>
      <c r="O418" s="59"/>
      <c r="P418" s="60"/>
    </row>
    <row r="419" spans="1:19" x14ac:dyDescent="0.25">
      <c r="B419" s="57" t="s">
        <v>162</v>
      </c>
      <c r="C419" s="46" t="s">
        <v>922</v>
      </c>
      <c r="D419" s="46" t="s">
        <v>747</v>
      </c>
      <c r="E419" s="86">
        <v>3</v>
      </c>
      <c r="F419" s="86">
        <v>3</v>
      </c>
      <c r="G419" s="86">
        <v>3</v>
      </c>
      <c r="H419" s="86">
        <v>3</v>
      </c>
      <c r="I419" s="46">
        <v>192</v>
      </c>
      <c r="J419" s="92">
        <v>670</v>
      </c>
      <c r="K419" s="84">
        <f t="shared" si="27"/>
        <v>128640</v>
      </c>
      <c r="L419" s="84">
        <f t="shared" si="28"/>
        <v>1527040</v>
      </c>
      <c r="M419" s="82" t="s">
        <v>18</v>
      </c>
      <c r="N419" s="83" t="s">
        <v>847</v>
      </c>
      <c r="O419" s="59"/>
      <c r="P419" s="60"/>
    </row>
    <row r="420" spans="1:19" x14ac:dyDescent="0.25">
      <c r="B420" s="57" t="s">
        <v>162</v>
      </c>
      <c r="C420" s="46" t="s">
        <v>923</v>
      </c>
      <c r="D420" s="93" t="s">
        <v>747</v>
      </c>
      <c r="E420" s="86">
        <v>3</v>
      </c>
      <c r="F420" s="86">
        <v>3</v>
      </c>
      <c r="G420" s="86">
        <v>3</v>
      </c>
      <c r="H420" s="86">
        <v>3</v>
      </c>
      <c r="I420" s="93">
        <v>24</v>
      </c>
      <c r="J420" s="92">
        <v>4300</v>
      </c>
      <c r="K420" s="84">
        <f t="shared" si="27"/>
        <v>103200</v>
      </c>
      <c r="L420" s="84">
        <f t="shared" si="28"/>
        <v>2158400</v>
      </c>
      <c r="M420" s="82" t="s">
        <v>18</v>
      </c>
      <c r="N420" s="83" t="s">
        <v>847</v>
      </c>
      <c r="O420" s="59"/>
      <c r="P420" s="60"/>
    </row>
    <row r="421" spans="1:19" x14ac:dyDescent="0.25">
      <c r="B421" s="57" t="s">
        <v>162</v>
      </c>
      <c r="C421" s="46" t="s">
        <v>924</v>
      </c>
      <c r="D421" s="93" t="s">
        <v>747</v>
      </c>
      <c r="E421" s="86">
        <v>3</v>
      </c>
      <c r="F421" s="86">
        <v>3</v>
      </c>
      <c r="G421" s="86">
        <v>3</v>
      </c>
      <c r="H421" s="86">
        <v>3</v>
      </c>
      <c r="I421" s="93">
        <v>24</v>
      </c>
      <c r="J421" s="92">
        <v>4300</v>
      </c>
      <c r="K421" s="84">
        <f t="shared" si="27"/>
        <v>103200</v>
      </c>
      <c r="L421" s="84">
        <f>SUM(K421:K426)</f>
        <v>3193412</v>
      </c>
      <c r="M421" s="82" t="s">
        <v>18</v>
      </c>
      <c r="N421" s="83" t="s">
        <v>847</v>
      </c>
      <c r="O421" s="59"/>
      <c r="P421" s="60"/>
    </row>
    <row r="422" spans="1:19" x14ac:dyDescent="0.25">
      <c r="B422" s="57" t="s">
        <v>162</v>
      </c>
      <c r="C422" s="46" t="s">
        <v>925</v>
      </c>
      <c r="D422" s="93" t="s">
        <v>747</v>
      </c>
      <c r="E422" s="86">
        <v>3</v>
      </c>
      <c r="F422" s="86">
        <v>3</v>
      </c>
      <c r="G422" s="86">
        <v>3</v>
      </c>
      <c r="H422" s="86">
        <v>3</v>
      </c>
      <c r="I422" s="93">
        <v>360</v>
      </c>
      <c r="J422" s="92">
        <v>1200</v>
      </c>
      <c r="K422" s="84">
        <f t="shared" si="27"/>
        <v>432000</v>
      </c>
      <c r="L422" s="84">
        <f>SUM(K422:K427)</f>
        <v>3194708</v>
      </c>
      <c r="M422" s="82" t="s">
        <v>18</v>
      </c>
      <c r="N422" s="83" t="s">
        <v>847</v>
      </c>
      <c r="O422" s="59"/>
      <c r="P422" s="60"/>
    </row>
    <row r="423" spans="1:19" x14ac:dyDescent="0.25">
      <c r="B423" s="57" t="s">
        <v>162</v>
      </c>
      <c r="C423" s="46" t="s">
        <v>953</v>
      </c>
      <c r="D423" s="93" t="s">
        <v>747</v>
      </c>
      <c r="E423" s="86">
        <v>3</v>
      </c>
      <c r="F423" s="86">
        <v>3</v>
      </c>
      <c r="G423" s="86">
        <v>3</v>
      </c>
      <c r="H423" s="86">
        <v>3</v>
      </c>
      <c r="I423" s="93">
        <v>800</v>
      </c>
      <c r="J423" s="92">
        <v>950</v>
      </c>
      <c r="K423" s="84">
        <f t="shared" si="27"/>
        <v>760000</v>
      </c>
      <c r="L423" s="84">
        <f>SUM(K423:K428)</f>
        <v>2867204</v>
      </c>
      <c r="M423" s="82" t="s">
        <v>18</v>
      </c>
      <c r="N423" s="83" t="s">
        <v>847</v>
      </c>
      <c r="O423" s="59"/>
      <c r="P423" s="60"/>
    </row>
    <row r="424" spans="1:19" x14ac:dyDescent="0.25">
      <c r="B424" s="57" t="s">
        <v>162</v>
      </c>
      <c r="C424" s="46" t="s">
        <v>954</v>
      </c>
      <c r="D424" s="93" t="s">
        <v>747</v>
      </c>
      <c r="E424" s="86">
        <v>3</v>
      </c>
      <c r="F424" s="86">
        <v>3</v>
      </c>
      <c r="G424" s="86">
        <v>3</v>
      </c>
      <c r="H424" s="86">
        <v>3</v>
      </c>
      <c r="I424" s="93">
        <v>800</v>
      </c>
      <c r="J424" s="92">
        <v>950</v>
      </c>
      <c r="K424" s="84">
        <f t="shared" si="27"/>
        <v>760000</v>
      </c>
      <c r="L424" s="84">
        <f>SUM(K424:K429)</f>
        <v>2211700</v>
      </c>
      <c r="M424" s="82" t="s">
        <v>18</v>
      </c>
      <c r="N424" s="83" t="s">
        <v>847</v>
      </c>
      <c r="O424" s="59"/>
      <c r="P424" s="60"/>
    </row>
    <row r="425" spans="1:19" s="45" customFormat="1" x14ac:dyDescent="0.25">
      <c r="A425" s="33"/>
      <c r="B425" s="57" t="s">
        <v>162</v>
      </c>
      <c r="C425" s="85" t="s">
        <v>960</v>
      </c>
      <c r="D425" s="46" t="s">
        <v>745</v>
      </c>
      <c r="E425" s="86">
        <v>3</v>
      </c>
      <c r="F425" s="86">
        <v>3</v>
      </c>
      <c r="G425" s="86">
        <v>3</v>
      </c>
      <c r="H425" s="86">
        <v>3</v>
      </c>
      <c r="I425" s="46">
        <v>24</v>
      </c>
      <c r="J425" s="92">
        <v>45423</v>
      </c>
      <c r="K425" s="84">
        <f t="shared" ref="K425:K432" si="29">+I425*J425</f>
        <v>1090152</v>
      </c>
      <c r="L425" s="84">
        <f>SUM(K425:K429)</f>
        <v>1451700</v>
      </c>
      <c r="M425" s="82" t="s">
        <v>18</v>
      </c>
      <c r="N425" s="82" t="s">
        <v>847</v>
      </c>
      <c r="O425" s="59"/>
      <c r="P425" s="60"/>
      <c r="Q425" s="33"/>
      <c r="R425" s="33"/>
      <c r="S425" s="33"/>
    </row>
    <row r="426" spans="1:19" x14ac:dyDescent="0.25">
      <c r="B426" s="57" t="s">
        <v>162</v>
      </c>
      <c r="C426" s="85" t="s">
        <v>958</v>
      </c>
      <c r="D426" s="93" t="s">
        <v>745</v>
      </c>
      <c r="E426" s="86">
        <v>3</v>
      </c>
      <c r="F426" s="86">
        <v>3</v>
      </c>
      <c r="G426" s="86">
        <v>3</v>
      </c>
      <c r="H426" s="86">
        <v>3</v>
      </c>
      <c r="I426" s="93">
        <v>12</v>
      </c>
      <c r="J426" s="92">
        <v>4005</v>
      </c>
      <c r="K426" s="84">
        <f t="shared" si="29"/>
        <v>48060</v>
      </c>
      <c r="L426" s="84">
        <f>SUM(K426:K430)</f>
        <v>466044</v>
      </c>
      <c r="M426" s="82" t="s">
        <v>18</v>
      </c>
      <c r="N426" s="83" t="s">
        <v>847</v>
      </c>
      <c r="O426" s="59"/>
      <c r="P426" s="60"/>
    </row>
    <row r="427" spans="1:19" x14ac:dyDescent="0.25">
      <c r="B427" s="57" t="s">
        <v>162</v>
      </c>
      <c r="C427" s="85" t="s">
        <v>961</v>
      </c>
      <c r="D427" s="46" t="s">
        <v>745</v>
      </c>
      <c r="E427" s="86">
        <v>3</v>
      </c>
      <c r="F427" s="86">
        <v>3</v>
      </c>
      <c r="G427" s="86">
        <v>3</v>
      </c>
      <c r="H427" s="86">
        <v>3</v>
      </c>
      <c r="I427" s="46">
        <v>12</v>
      </c>
      <c r="J427" s="92">
        <v>8708</v>
      </c>
      <c r="K427" s="84">
        <f t="shared" si="29"/>
        <v>104496</v>
      </c>
      <c r="L427" s="84">
        <f>SUM(K427:K431)</f>
        <v>548784</v>
      </c>
      <c r="M427" s="67" t="s">
        <v>18</v>
      </c>
      <c r="N427" s="67" t="s">
        <v>847</v>
      </c>
      <c r="O427" s="59"/>
      <c r="P427" s="60"/>
    </row>
    <row r="428" spans="1:19" x14ac:dyDescent="0.25">
      <c r="B428" s="57" t="s">
        <v>162</v>
      </c>
      <c r="C428" s="85" t="s">
        <v>962</v>
      </c>
      <c r="D428" s="93" t="s">
        <v>745</v>
      </c>
      <c r="E428" s="86">
        <v>3</v>
      </c>
      <c r="F428" s="86">
        <v>3</v>
      </c>
      <c r="G428" s="86">
        <v>3</v>
      </c>
      <c r="H428" s="86">
        <v>3</v>
      </c>
      <c r="I428" s="93">
        <v>12</v>
      </c>
      <c r="J428" s="92">
        <v>8708</v>
      </c>
      <c r="K428" s="84">
        <f t="shared" si="29"/>
        <v>104496</v>
      </c>
      <c r="L428" s="84">
        <f t="shared" ref="L428:L434" si="30">SUM(K428:K432)</f>
        <v>444288</v>
      </c>
      <c r="M428" s="67" t="s">
        <v>18</v>
      </c>
      <c r="N428" s="67" t="s">
        <v>847</v>
      </c>
      <c r="O428" s="59"/>
      <c r="P428" s="60"/>
    </row>
    <row r="429" spans="1:19" x14ac:dyDescent="0.25">
      <c r="B429" s="57" t="s">
        <v>162</v>
      </c>
      <c r="C429" s="85" t="s">
        <v>963</v>
      </c>
      <c r="D429" s="93" t="s">
        <v>742</v>
      </c>
      <c r="E429" s="86">
        <v>3</v>
      </c>
      <c r="F429" s="86">
        <v>3</v>
      </c>
      <c r="G429" s="86">
        <v>3</v>
      </c>
      <c r="H429" s="86">
        <v>3</v>
      </c>
      <c r="I429" s="93">
        <v>12</v>
      </c>
      <c r="J429" s="92">
        <v>8708</v>
      </c>
      <c r="K429" s="84">
        <f t="shared" si="29"/>
        <v>104496</v>
      </c>
      <c r="L429" s="84">
        <f t="shared" si="30"/>
        <v>339792</v>
      </c>
      <c r="M429" s="67" t="s">
        <v>18</v>
      </c>
      <c r="N429" s="67" t="s">
        <v>847</v>
      </c>
      <c r="O429" s="59"/>
      <c r="P429" s="60"/>
    </row>
    <row r="430" spans="1:19" x14ac:dyDescent="0.25">
      <c r="B430" s="57" t="s">
        <v>162</v>
      </c>
      <c r="C430" s="85" t="s">
        <v>964</v>
      </c>
      <c r="D430" s="57" t="s">
        <v>745</v>
      </c>
      <c r="E430" s="86">
        <v>3</v>
      </c>
      <c r="F430" s="86">
        <v>3</v>
      </c>
      <c r="G430" s="86">
        <v>3</v>
      </c>
      <c r="H430" s="86">
        <v>3</v>
      </c>
      <c r="I430" s="58">
        <v>12</v>
      </c>
      <c r="J430" s="59">
        <v>8708</v>
      </c>
      <c r="K430" s="84">
        <f t="shared" si="29"/>
        <v>104496</v>
      </c>
      <c r="L430" s="84">
        <f t="shared" si="30"/>
        <v>235296</v>
      </c>
      <c r="M430" s="67" t="s">
        <v>18</v>
      </c>
      <c r="N430" s="67" t="s">
        <v>847</v>
      </c>
      <c r="O430" s="59"/>
      <c r="P430" s="60"/>
    </row>
    <row r="431" spans="1:19" x14ac:dyDescent="0.25">
      <c r="B431" s="57" t="s">
        <v>162</v>
      </c>
      <c r="C431" s="85" t="s">
        <v>965</v>
      </c>
      <c r="D431" s="57" t="s">
        <v>745</v>
      </c>
      <c r="E431" s="86">
        <v>3</v>
      </c>
      <c r="F431" s="86">
        <v>3</v>
      </c>
      <c r="G431" s="86">
        <v>3</v>
      </c>
      <c r="H431" s="86">
        <v>3</v>
      </c>
      <c r="I431" s="58">
        <v>12</v>
      </c>
      <c r="J431" s="59">
        <v>10900</v>
      </c>
      <c r="K431" s="84">
        <f t="shared" si="29"/>
        <v>130800</v>
      </c>
      <c r="L431" s="84">
        <f t="shared" si="30"/>
        <v>130800</v>
      </c>
      <c r="M431" s="67" t="s">
        <v>18</v>
      </c>
      <c r="N431" s="67" t="s">
        <v>847</v>
      </c>
      <c r="O431" s="59"/>
      <c r="P431" s="60"/>
    </row>
    <row r="432" spans="1:19" x14ac:dyDescent="0.25">
      <c r="B432" s="57"/>
      <c r="C432" s="85"/>
      <c r="D432" s="45"/>
      <c r="E432" s="86"/>
      <c r="F432" s="86"/>
      <c r="G432" s="86"/>
      <c r="H432" s="86"/>
      <c r="I432" s="58"/>
      <c r="J432" s="59"/>
      <c r="K432" s="84">
        <f t="shared" si="29"/>
        <v>0</v>
      </c>
      <c r="L432" s="84">
        <f t="shared" si="30"/>
        <v>0</v>
      </c>
      <c r="M432" s="57"/>
      <c r="N432" s="57"/>
      <c r="O432" s="59"/>
      <c r="P432" s="60"/>
    </row>
    <row r="433" spans="2:16" x14ac:dyDescent="0.25">
      <c r="B433" s="57"/>
      <c r="C433" s="85"/>
      <c r="D433" s="57"/>
      <c r="E433" s="86"/>
      <c r="F433" s="86"/>
      <c r="G433" s="86"/>
      <c r="H433" s="86"/>
      <c r="I433" s="58"/>
      <c r="J433" s="59"/>
      <c r="K433" s="84"/>
      <c r="L433" s="84">
        <f t="shared" si="30"/>
        <v>0</v>
      </c>
      <c r="M433" s="57"/>
      <c r="N433" s="57"/>
      <c r="O433" s="59"/>
      <c r="P433" s="60"/>
    </row>
    <row r="434" spans="2:16" x14ac:dyDescent="0.25">
      <c r="B434" s="57"/>
      <c r="C434" s="85"/>
      <c r="D434" s="57"/>
      <c r="E434" s="86"/>
      <c r="F434" s="86"/>
      <c r="G434" s="86"/>
      <c r="H434" s="86"/>
      <c r="I434" s="58"/>
      <c r="J434" s="59"/>
      <c r="K434" s="84"/>
      <c r="L434" s="84">
        <f t="shared" si="30"/>
        <v>0</v>
      </c>
      <c r="M434" s="57"/>
      <c r="N434" s="57"/>
      <c r="O434" s="59"/>
      <c r="P434" s="60"/>
    </row>
    <row r="435" spans="2:16" x14ac:dyDescent="0.25">
      <c r="B435" s="57"/>
      <c r="C435" s="85"/>
      <c r="D435" s="57"/>
      <c r="E435" s="86"/>
      <c r="F435" s="86"/>
      <c r="G435" s="86"/>
      <c r="H435" s="86"/>
      <c r="I435" s="58"/>
      <c r="J435" s="59"/>
      <c r="K435" s="84"/>
      <c r="L435" s="84"/>
      <c r="M435" s="57"/>
      <c r="N435" s="57"/>
      <c r="O435" s="59"/>
      <c r="P435" s="60"/>
    </row>
    <row r="436" spans="2:16" x14ac:dyDescent="0.25">
      <c r="B436" s="57"/>
      <c r="C436" s="85"/>
      <c r="D436" s="57"/>
      <c r="E436" s="86"/>
      <c r="F436" s="86"/>
      <c r="G436" s="86"/>
      <c r="H436" s="86"/>
      <c r="I436" s="58"/>
      <c r="J436" s="59"/>
      <c r="K436" s="84"/>
      <c r="L436" s="84"/>
      <c r="M436" s="57"/>
      <c r="N436" s="57"/>
      <c r="O436" s="59"/>
      <c r="P436" s="60"/>
    </row>
    <row r="437" spans="2:16" x14ac:dyDescent="0.25">
      <c r="B437" s="57"/>
      <c r="C437" s="85"/>
      <c r="D437" s="57"/>
      <c r="E437" s="86"/>
      <c r="F437" s="86"/>
      <c r="G437" s="86"/>
      <c r="H437" s="86"/>
      <c r="I437" s="58"/>
      <c r="J437" s="59"/>
      <c r="K437" s="84"/>
      <c r="L437" s="84"/>
      <c r="M437" s="57"/>
      <c r="N437" s="57"/>
      <c r="O437" s="59"/>
      <c r="P437" s="60"/>
    </row>
    <row r="438" spans="2:16" x14ac:dyDescent="0.25">
      <c r="B438" s="57"/>
      <c r="C438" s="85"/>
      <c r="D438" s="57"/>
      <c r="E438" s="86"/>
      <c r="F438" s="86"/>
      <c r="G438" s="86"/>
      <c r="H438" s="86"/>
      <c r="I438" s="58"/>
      <c r="J438" s="59"/>
      <c r="K438" s="84"/>
      <c r="L438" s="84"/>
      <c r="M438" s="57"/>
      <c r="N438" s="57"/>
      <c r="O438" s="59"/>
      <c r="P438" s="60"/>
    </row>
    <row r="439" spans="2:16" x14ac:dyDescent="0.25">
      <c r="B439" s="57"/>
      <c r="C439" s="85"/>
      <c r="D439" s="57"/>
      <c r="E439" s="86"/>
      <c r="F439" s="86"/>
      <c r="G439" s="86"/>
      <c r="H439" s="86"/>
      <c r="I439" s="58"/>
      <c r="J439" s="59"/>
      <c r="K439" s="84"/>
      <c r="L439" s="84"/>
      <c r="M439" s="57"/>
      <c r="N439" s="57"/>
      <c r="O439" s="59"/>
      <c r="P439" s="60"/>
    </row>
    <row r="440" spans="2:16" x14ac:dyDescent="0.25">
      <c r="B440" s="57"/>
      <c r="C440" s="85"/>
      <c r="D440" s="57"/>
      <c r="E440" s="86"/>
      <c r="F440" s="86"/>
      <c r="G440" s="86"/>
      <c r="H440" s="86"/>
      <c r="I440" s="58"/>
      <c r="J440" s="59"/>
      <c r="K440" s="84"/>
      <c r="L440" s="84"/>
      <c r="M440" s="57"/>
      <c r="N440" s="57"/>
      <c r="O440" s="59"/>
      <c r="P440" s="60"/>
    </row>
    <row r="441" spans="2:16" x14ac:dyDescent="0.25">
      <c r="B441" s="57"/>
      <c r="C441" s="85"/>
      <c r="D441" s="57"/>
      <c r="E441" s="86"/>
      <c r="F441" s="86"/>
      <c r="G441" s="86"/>
      <c r="H441" s="86"/>
      <c r="I441" s="58"/>
      <c r="J441" s="59"/>
      <c r="K441" s="84"/>
      <c r="L441" s="84"/>
      <c r="M441" s="57"/>
      <c r="N441" s="57"/>
      <c r="O441" s="59"/>
      <c r="P441" s="60"/>
    </row>
    <row r="442" spans="2:16" x14ac:dyDescent="0.25">
      <c r="B442" s="57"/>
      <c r="C442" s="85"/>
      <c r="D442" s="57"/>
      <c r="E442" s="86"/>
      <c r="F442" s="86"/>
      <c r="G442" s="86"/>
      <c r="H442" s="86"/>
      <c r="I442" s="58"/>
      <c r="J442" s="59"/>
      <c r="K442" s="84"/>
      <c r="L442" s="84"/>
      <c r="M442" s="57"/>
      <c r="N442" s="57"/>
      <c r="O442" s="59"/>
      <c r="P442" s="60"/>
    </row>
    <row r="443" spans="2:16" x14ac:dyDescent="0.25">
      <c r="B443" s="57"/>
      <c r="C443" s="85"/>
      <c r="D443" s="57"/>
      <c r="E443" s="86"/>
      <c r="F443" s="86"/>
      <c r="G443" s="86"/>
      <c r="H443" s="86"/>
      <c r="I443" s="58"/>
      <c r="J443" s="59"/>
      <c r="K443" s="84"/>
      <c r="L443" s="84"/>
      <c r="M443" s="57"/>
      <c r="N443" s="57"/>
      <c r="O443" s="59"/>
      <c r="P443" s="60"/>
    </row>
    <row r="444" spans="2:16" x14ac:dyDescent="0.25">
      <c r="B444" s="57"/>
      <c r="C444" s="85"/>
      <c r="D444" s="57"/>
      <c r="E444" s="86"/>
      <c r="F444" s="86"/>
      <c r="G444" s="86"/>
      <c r="H444" s="86"/>
      <c r="I444" s="58"/>
      <c r="J444" s="59"/>
      <c r="K444" s="84"/>
      <c r="L444" s="84"/>
      <c r="M444" s="57"/>
      <c r="N444" s="57"/>
      <c r="O444" s="59"/>
      <c r="P444" s="60"/>
    </row>
    <row r="445" spans="2:16" x14ac:dyDescent="0.25">
      <c r="B445" s="57"/>
      <c r="C445" s="85"/>
      <c r="D445" s="57"/>
      <c r="E445" s="86"/>
      <c r="F445" s="86"/>
      <c r="G445" s="86"/>
      <c r="H445" s="86"/>
      <c r="I445" s="58"/>
      <c r="J445" s="59"/>
      <c r="K445" s="84"/>
      <c r="L445" s="84"/>
      <c r="M445" s="57"/>
      <c r="N445" s="57"/>
      <c r="O445" s="59"/>
      <c r="P445" s="60"/>
    </row>
    <row r="446" spans="2:16" x14ac:dyDescent="0.25">
      <c r="B446" s="57"/>
      <c r="C446" s="85"/>
      <c r="D446" s="57"/>
      <c r="E446" s="86"/>
      <c r="F446" s="86"/>
      <c r="G446" s="86"/>
      <c r="H446" s="86"/>
      <c r="I446" s="58"/>
      <c r="J446" s="59"/>
      <c r="K446" s="84"/>
      <c r="L446" s="84"/>
      <c r="M446" s="57"/>
      <c r="N446" s="57"/>
      <c r="O446" s="59"/>
      <c r="P446" s="60"/>
    </row>
    <row r="447" spans="2:16" x14ac:dyDescent="0.25">
      <c r="B447" s="57"/>
      <c r="C447" s="85"/>
      <c r="D447" s="57"/>
      <c r="E447" s="86"/>
      <c r="F447" s="86"/>
      <c r="G447" s="86"/>
      <c r="H447" s="86"/>
      <c r="I447" s="58"/>
      <c r="J447" s="59"/>
      <c r="K447" s="84"/>
      <c r="L447" s="84"/>
      <c r="M447" s="57"/>
      <c r="N447" s="57"/>
      <c r="O447" s="59"/>
      <c r="P447" s="60"/>
    </row>
    <row r="448" spans="2:16" x14ac:dyDescent="0.25">
      <c r="B448" s="57"/>
      <c r="C448" s="85"/>
      <c r="D448" s="57"/>
      <c r="E448" s="86"/>
      <c r="F448" s="86"/>
      <c r="G448" s="86"/>
      <c r="H448" s="86"/>
      <c r="I448" s="58"/>
      <c r="J448" s="59"/>
      <c r="K448" s="84"/>
      <c r="L448" s="84"/>
      <c r="M448" s="57"/>
      <c r="N448" s="57"/>
      <c r="O448" s="59"/>
      <c r="P448" s="60"/>
    </row>
    <row r="449" spans="2:16" x14ac:dyDescent="0.25">
      <c r="B449" s="57"/>
      <c r="C449" s="85"/>
      <c r="D449" s="57"/>
      <c r="E449" s="86"/>
      <c r="F449" s="86"/>
      <c r="G449" s="86"/>
      <c r="H449" s="86"/>
      <c r="I449" s="58"/>
      <c r="J449" s="59"/>
      <c r="K449" s="84"/>
      <c r="L449" s="84"/>
      <c r="M449" s="57"/>
      <c r="N449" s="57"/>
      <c r="O449" s="59"/>
      <c r="P449" s="60"/>
    </row>
    <row r="450" spans="2:16" x14ac:dyDescent="0.25">
      <c r="B450" s="57"/>
      <c r="C450" s="85"/>
      <c r="D450" s="57"/>
      <c r="E450" s="86"/>
      <c r="F450" s="86"/>
      <c r="G450" s="86"/>
      <c r="H450" s="86"/>
      <c r="I450" s="58"/>
      <c r="J450" s="59"/>
      <c r="K450" s="84"/>
      <c r="L450" s="84"/>
      <c r="M450" s="57"/>
      <c r="N450" s="57"/>
      <c r="O450" s="59"/>
      <c r="P450" s="60"/>
    </row>
    <row r="451" spans="2:16" x14ac:dyDescent="0.25">
      <c r="B451" s="57"/>
      <c r="C451" s="85"/>
      <c r="D451" s="57"/>
      <c r="E451" s="86"/>
      <c r="F451" s="86"/>
      <c r="G451" s="86"/>
      <c r="H451" s="86"/>
      <c r="I451" s="58"/>
      <c r="J451" s="59"/>
      <c r="K451" s="84"/>
      <c r="L451" s="84"/>
      <c r="M451" s="57"/>
      <c r="N451" s="57"/>
      <c r="O451" s="59"/>
      <c r="P451" s="60"/>
    </row>
    <row r="452" spans="2:16" x14ac:dyDescent="0.25">
      <c r="B452" s="57"/>
      <c r="C452" s="85"/>
      <c r="D452" s="57"/>
      <c r="E452" s="86"/>
      <c r="F452" s="86"/>
      <c r="G452" s="86"/>
      <c r="H452" s="86"/>
      <c r="I452" s="58"/>
      <c r="J452" s="59"/>
      <c r="K452" s="84"/>
      <c r="L452" s="84"/>
      <c r="M452" s="57"/>
      <c r="N452" s="57"/>
      <c r="O452" s="59"/>
      <c r="P452" s="60"/>
    </row>
    <row r="453" spans="2:16" x14ac:dyDescent="0.25">
      <c r="B453" s="57"/>
      <c r="C453" s="85"/>
      <c r="D453" s="57"/>
      <c r="E453" s="86"/>
      <c r="F453" s="86"/>
      <c r="G453" s="86"/>
      <c r="H453" s="86"/>
      <c r="I453" s="58"/>
      <c r="J453" s="59"/>
      <c r="K453" s="84"/>
      <c r="L453" s="84"/>
      <c r="M453" s="57"/>
      <c r="N453" s="57"/>
      <c r="O453" s="59"/>
      <c r="P453" s="60"/>
    </row>
    <row r="454" spans="2:16" x14ac:dyDescent="0.25">
      <c r="B454" s="57"/>
      <c r="C454" s="85"/>
      <c r="D454" s="57"/>
      <c r="E454" s="86"/>
      <c r="F454" s="86"/>
      <c r="G454" s="86"/>
      <c r="H454" s="86"/>
      <c r="I454" s="58"/>
      <c r="J454" s="59"/>
      <c r="K454" s="84"/>
      <c r="L454" s="84"/>
      <c r="M454" s="57"/>
      <c r="N454" s="57"/>
      <c r="O454" s="59"/>
      <c r="P454" s="60"/>
    </row>
    <row r="455" spans="2:16" x14ac:dyDescent="0.25">
      <c r="B455" s="57"/>
      <c r="C455" s="85"/>
      <c r="D455" s="57"/>
      <c r="E455" s="86"/>
      <c r="F455" s="86"/>
      <c r="G455" s="86"/>
      <c r="H455" s="86"/>
      <c r="I455" s="58"/>
      <c r="J455" s="59"/>
      <c r="K455" s="84"/>
      <c r="L455" s="84"/>
      <c r="M455" s="57"/>
      <c r="N455" s="57"/>
      <c r="O455" s="59"/>
      <c r="P455" s="60"/>
    </row>
    <row r="456" spans="2:16" x14ac:dyDescent="0.25">
      <c r="B456" s="67"/>
      <c r="M456" s="67"/>
      <c r="N456" s="67"/>
      <c r="O456" s="67"/>
      <c r="P456" s="43"/>
    </row>
    <row r="457" spans="2:16" x14ac:dyDescent="0.25">
      <c r="B457" s="67"/>
      <c r="P457" s="43"/>
    </row>
    <row r="458" spans="2:16" x14ac:dyDescent="0.25">
      <c r="B458" s="67"/>
      <c r="P458" s="43"/>
    </row>
    <row r="459" spans="2:16" x14ac:dyDescent="0.25">
      <c r="P459" s="43"/>
    </row>
    <row r="460" spans="2:16" x14ac:dyDescent="0.25">
      <c r="P460" s="43"/>
    </row>
    <row r="461" spans="2:16" x14ac:dyDescent="0.25">
      <c r="P461" s="43"/>
    </row>
    <row r="462" spans="2:16" x14ac:dyDescent="0.25">
      <c r="P462" s="43"/>
    </row>
    <row r="463" spans="2:16" x14ac:dyDescent="0.25">
      <c r="P463" s="43"/>
    </row>
    <row r="464" spans="2:16" x14ac:dyDescent="0.25">
      <c r="P464" s="43"/>
    </row>
    <row r="465" spans="16:16" x14ac:dyDescent="0.25">
      <c r="P465" s="43"/>
    </row>
    <row r="466" spans="16:16" x14ac:dyDescent="0.25">
      <c r="P466" s="43"/>
    </row>
    <row r="467" spans="16:16" x14ac:dyDescent="0.25">
      <c r="P467" s="43"/>
    </row>
    <row r="468" spans="16:16" x14ac:dyDescent="0.25">
      <c r="P468" s="43"/>
    </row>
    <row r="469" spans="16:16" x14ac:dyDescent="0.25">
      <c r="P469" s="43"/>
    </row>
    <row r="470" spans="16:16" x14ac:dyDescent="0.25">
      <c r="P470" s="43"/>
    </row>
    <row r="471" spans="16:16" x14ac:dyDescent="0.25">
      <c r="P471" s="43"/>
    </row>
    <row r="472" spans="16:16" x14ac:dyDescent="0.25">
      <c r="P472" s="43"/>
    </row>
    <row r="473" spans="16:16" x14ac:dyDescent="0.25">
      <c r="P473" s="43"/>
    </row>
    <row r="474" spans="16:16" x14ac:dyDescent="0.25">
      <c r="P474" s="43"/>
    </row>
    <row r="475" spans="16:16" x14ac:dyDescent="0.25">
      <c r="P475" s="43"/>
    </row>
    <row r="476" spans="16:16" x14ac:dyDescent="0.25">
      <c r="P476" s="43"/>
    </row>
    <row r="477" spans="16:16" x14ac:dyDescent="0.25">
      <c r="P477" s="43"/>
    </row>
    <row r="478" spans="16:16" x14ac:dyDescent="0.25">
      <c r="P478" s="43"/>
    </row>
    <row r="479" spans="16:16" x14ac:dyDescent="0.25">
      <c r="P479" s="43"/>
    </row>
    <row r="480" spans="16:16" x14ac:dyDescent="0.25">
      <c r="P480" s="43"/>
    </row>
    <row r="481" spans="16:16" x14ac:dyDescent="0.25">
      <c r="P481" s="43"/>
    </row>
    <row r="482" spans="16:16" x14ac:dyDescent="0.25">
      <c r="P482" s="43"/>
    </row>
    <row r="483" spans="16:16" x14ac:dyDescent="0.25">
      <c r="P483" s="43"/>
    </row>
    <row r="484" spans="16:16" x14ac:dyDescent="0.25">
      <c r="P484" s="43"/>
    </row>
    <row r="485" spans="16:16" x14ac:dyDescent="0.25">
      <c r="P485" s="43"/>
    </row>
    <row r="486" spans="16:16" x14ac:dyDescent="0.25">
      <c r="P486" s="43"/>
    </row>
    <row r="487" spans="16:16" x14ac:dyDescent="0.25">
      <c r="P487" s="43"/>
    </row>
    <row r="488" spans="16:16" x14ac:dyDescent="0.25">
      <c r="P488" s="43"/>
    </row>
    <row r="489" spans="16:16" x14ac:dyDescent="0.25">
      <c r="P489" s="43"/>
    </row>
    <row r="490" spans="16:16" x14ac:dyDescent="0.25">
      <c r="P490" s="43"/>
    </row>
    <row r="491" spans="16:16" x14ac:dyDescent="0.25">
      <c r="P491" s="43"/>
    </row>
    <row r="492" spans="16:16" x14ac:dyDescent="0.25">
      <c r="P492" s="43"/>
    </row>
    <row r="493" spans="16:16" x14ac:dyDescent="0.25">
      <c r="P493" s="43"/>
    </row>
    <row r="494" spans="16:16" x14ac:dyDescent="0.25">
      <c r="P494" s="43"/>
    </row>
    <row r="495" spans="16:16" x14ac:dyDescent="0.25">
      <c r="P495" s="43"/>
    </row>
    <row r="496" spans="16:16" x14ac:dyDescent="0.25">
      <c r="P496" s="43"/>
    </row>
    <row r="497" spans="16:16" x14ac:dyDescent="0.25">
      <c r="P497" s="43"/>
    </row>
    <row r="498" spans="16:16" x14ac:dyDescent="0.25">
      <c r="P498" s="43"/>
    </row>
    <row r="499" spans="16:16" x14ac:dyDescent="0.25">
      <c r="P499" s="43"/>
    </row>
    <row r="500" spans="16:16" x14ac:dyDescent="0.25">
      <c r="P500" s="43"/>
    </row>
    <row r="501" spans="16:16" x14ac:dyDescent="0.25">
      <c r="P501" s="43"/>
    </row>
    <row r="502" spans="16:16" x14ac:dyDescent="0.25">
      <c r="P502" s="43"/>
    </row>
    <row r="503" spans="16:16" x14ac:dyDescent="0.25">
      <c r="P503" s="43"/>
    </row>
    <row r="504" spans="16:16" x14ac:dyDescent="0.25">
      <c r="P504" s="43"/>
    </row>
    <row r="505" spans="16:16" x14ac:dyDescent="0.25">
      <c r="P505" s="43"/>
    </row>
    <row r="506" spans="16:16" x14ac:dyDescent="0.25">
      <c r="P506" s="43"/>
    </row>
    <row r="507" spans="16:16" x14ac:dyDescent="0.25">
      <c r="P507" s="43"/>
    </row>
    <row r="508" spans="16:16" x14ac:dyDescent="0.25">
      <c r="P508" s="43"/>
    </row>
  </sheetData>
  <mergeCells count="3">
    <mergeCell ref="B3:B5"/>
    <mergeCell ref="B6:P6"/>
    <mergeCell ref="E9:H9"/>
  </mergeCells>
  <dataValidations xWindow="648" yWindow="394" count="12">
    <dataValidation allowBlank="1" showInputMessage="1" showErrorMessage="1" promptTitle="PACC" prompt="Digite la cantidad requerida en este período._x000a_" sqref="E11:H455" xr:uid="{00000000-0002-0000-0100-000006000000}"/>
    <dataValidation type="list" allowBlank="1" showInputMessage="1" showErrorMessage="1" promptTitle="PACC" prompt="Seleccione el procedimiento de selección." sqref="M11:M455" xr:uid="{00000000-0002-0000-0100-000000000000}">
      <formula1>$X$11:$X$17</formula1>
    </dataValidation>
    <dataValidation allowBlank="1" showInputMessage="1" showErrorMessage="1" promptTitle="PACC" prompt="Digite las observaciones que considere." sqref="P11:P455" xr:uid="{00000000-0002-0000-0100-000001000000}"/>
    <dataValidation allowBlank="1" showInputMessage="1" showErrorMessage="1" promptTitle="PACC" prompt="Digite el valor adquirido." sqref="O11:O455" xr:uid="{00000000-0002-0000-0100-000002000000}"/>
    <dataValidation allowBlank="1" showInputMessage="1" showErrorMessage="1" promptTitle="PACC" prompt="Digite la fuente de financiamiento del procedimiento de referencia." sqref="N11:N455" xr:uid="{00000000-0002-0000-0100-000003000000}"/>
    <dataValidation allowBlank="1" showInputMessage="1" showErrorMessage="1" promptTitle="PACC" prompt="Digite el precio unitario estimado._x000a_" sqref="J11:J455" xr:uid="{00000000-0002-0000-0100-000005000000}"/>
    <dataValidation allowBlank="1" showInputMessage="1" showErrorMessage="1" promptTitle="PACC" prompt="Digite la unidad de medida._x000a__x000a_" sqref="D11:D455" xr:uid="{00000000-0002-0000-0100-000007000000}"/>
    <dataValidation allowBlank="1" showInputMessage="1" showErrorMessage="1" promptTitle="PACC" prompt="Digite la descripción de la compra o contratación." sqref="C11:C455" xr:uid="{00000000-0002-0000-0100-000008000000}"/>
    <dataValidation type="list" allowBlank="1" showInputMessage="1" showErrorMessage="1" promptTitle="PACC" prompt="Seleccione el Código de Bienes y Servicios._x000a_" sqref="B11:B455" xr:uid="{00000000-0002-0000-0100-000009000000}">
      <formula1>$U$11:$U$341</formula1>
    </dataValidation>
    <dataValidation allowBlank="1" showInputMessage="1" showErrorMessage="1" promptTitle="PACC" prompt="La cantidad total resultará de la suma de las cantidades requeridas en cada trimestre. " sqref="I11:I455" xr:uid="{00000000-0002-0000-0100-00000A000000}"/>
    <dataValidation allowBlank="1" showInputMessage="1" showErrorMessage="1" promptTitle="PACC" prompt="Este valor se calculará automáticamente, resultado de la multiplicación de la cantidad total por el precio unitario estimado." sqref="K11:K455" xr:uid="{00000000-0002-0000-0100-00000B000000}"/>
    <dataValidation allowBlank="1" showInputMessage="1" showErrorMessage="1" promptTitle="PACC" prompt="Este valor se calculará sumando los costos totales que posean el mismo Código de Catálogo de Bienes y Servicios." sqref="L11:L427 L429:L430 L432:L455" xr:uid="{00000000-0002-0000-0100-000004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HUMNSA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OFICINA DEL RAI</cp:lastModifiedBy>
  <cp:lastPrinted>2021-01-28T15:48:36Z</cp:lastPrinted>
  <dcterms:created xsi:type="dcterms:W3CDTF">2010-12-13T15:49:00Z</dcterms:created>
  <dcterms:modified xsi:type="dcterms:W3CDTF">2021-12-17T15:02:31Z</dcterms:modified>
</cp:coreProperties>
</file>