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AI\11 NOVIEMBRE  2025 - -\PROVEEDOR  2025\"/>
    </mc:Choice>
  </mc:AlternateContent>
  <xr:revisionPtr revIDLastSave="0" documentId="13_ncr:1_{40F2BE40-2897-43FC-B262-1D698B5B4DD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6" i="61" l="1"/>
  <c r="H176" i="61" l="1"/>
  <c r="C6" i="62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<sst xmlns="http://schemas.openxmlformats.org/spreadsheetml/2006/main" count="6635" uniqueCount="1576">
  <si>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</si>
  <si>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</si>
  <si>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</si>
  <si>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</si>
  <si>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</si>
  <si>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</si>
  <si>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</si>
  <si>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</si>
  <si>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</si>
  <si>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</si>
  <si>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</si>
  <si>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</si>
  <si>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</si>
  <si>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</si>
  <si>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</si>
  <si>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</si>
  <si>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</si>
  <si>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</si>
  <si>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</si>
  <si>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</si>
  <si>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</si>
  <si>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</si>
  <si>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</si>
  <si>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</si>
  <si>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</si>
  <si>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</si>
  <si>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</si>
  <si>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</si>
  <si>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</si>
  <si>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</si>
  <si>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</si>
  <si>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</si>
  <si>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</si>
  <si>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</si>
  <si>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</si>
  <si>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</si>
  <si>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</si>
  <si>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</si>
  <si>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</si>
  <si>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</si>
  <si>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</si>
  <si>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</si>
  <si>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</si>
  <si>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</si>
  <si>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</si>
  <si>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</si>
  <si>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</si>
  <si>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</si>
  <si>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</si>
  <si>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</si>
  <si>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</si>
  <si>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</si>
  <si>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</si>
  <si>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</si>
  <si>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</si>
  <si>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</si>
  <si>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</si>
  <si>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</si>
  <si>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</si>
  <si>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</si>
  <si>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</si>
  <si>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</si>
  <si>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</si>
  <si>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</si>
  <si>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</si>
  <si>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</si>
  <si>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</si>
  <si>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</si>
  <si>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</si>
  <si>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</si>
  <si>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</si>
  <si>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</si>
  <si>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</si>
  <si>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</si>
  <si>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</si>
  <si>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</si>
  <si>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</si>
  <si>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</si>
  <si>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</si>
  <si>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</si>
  <si>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</si>
  <si>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</si>
  <si>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</si>
  <si>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</si>
  <si>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</si>
  <si>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</si>
  <si>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</si>
  <si>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</si>
  <si>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</si>
  <si>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</si>
  <si>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</si>
  <si>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</si>
  <si>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</si>
  <si>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</si>
  <si>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</si>
  <si>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</si>
  <si>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</si>
  <si>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</si>
  <si>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</si>
  <si>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</si>
  <si>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</si>
  <si>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</si>
  <si>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</si>
  <si>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</si>
  <si>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</si>
  <si>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</si>
  <si>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</si>
  <si>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</si>
  <si>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</si>
  <si>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</si>
  <si>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</si>
  <si>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</si>
  <si>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</si>
  <si>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</si>
  <si>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</si>
  <si>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</si>
  <si>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</si>
  <si>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</si>
  <si>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</si>
  <si>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</si>
  <si>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</si>
  <si>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</si>
  <si>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</si>
  <si>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</si>
  <si>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</si>
  <si>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</si>
  <si>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</si>
  <si>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</si>
  <si>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</si>
  <si>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</si>
  <si>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</si>
  <si>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</si>
  <si>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</si>
  <si>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</si>
  <si>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</si>
  <si>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</si>
  <si>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</si>
  <si>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</si>
  <si>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</si>
  <si>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</si>
  <si>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</si>
  <si>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</si>
  <si>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</si>
  <si>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</si>
  <si>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</si>
  <si>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</si>
  <si>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</si>
  <si>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</si>
  <si>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</si>
  <si>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</si>
  <si>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</si>
  <si>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</si>
  <si>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</si>
  <si>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</si>
  <si>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</si>
  <si>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</si>
  <si>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</si>
  <si>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</si>
  <si>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</si>
  <si>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</si>
  <si>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</si>
  <si>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</si>
  <si>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</si>
  <si>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</si>
  <si>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</si>
  <si>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</si>
  <si>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</si>
  <si>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</si>
  <si>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</si>
  <si>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</si>
  <si>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</si>
  <si>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</si>
  <si>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</si>
  <si>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</si>
  <si>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</si>
  <si>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</si>
  <si>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</si>
  <si>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</si>
  <si>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</si>
  <si>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</si>
  <si>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</si>
  <si>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</si>
  <si>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</si>
  <si>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</si>
  <si>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</si>
  <si>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</si>
  <si>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</si>
  <si>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</si>
  <si>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</si>
  <si>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</si>
  <si>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</si>
  <si>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</si>
  <si>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</si>
  <si>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</si>
  <si>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</si>
  <si>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</si>
  <si>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</si>
  <si>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</si>
  <si>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</si>
  <si>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</si>
  <si>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</si>
  <si>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</si>
  <si>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</si>
  <si>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</si>
  <si>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</si>
  <si>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</si>
  <si>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</si>
  <si>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</si>
  <si>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</si>
  <si>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</si>
  <si>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</si>
  <si>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</si>
  <si>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</si>
  <si>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</si>
  <si>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</si>
  <si>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</si>
  <si>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</si>
  <si>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</si>
  <si>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</si>
  <si>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</si>
  <si>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</si>
  <si>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</si>
  <si>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</si>
  <si>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</si>
  <si>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</si>
  <si>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</si>
  <si>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</si>
  <si>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</si>
  <si>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</si>
  <si>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</si>
  <si>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</si>
  <si>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</si>
  <si>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</si>
  <si>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</si>
  <si>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</si>
  <si>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</si>
  <si>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</si>
  <si>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</si>
  <si>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</si>
  <si>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</si>
  <si>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</si>
  <si>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</si>
  <si>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</si>
  <si>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</si>
  <si>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</si>
  <si>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</si>
  <si>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</si>
  <si>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</si>
  <si>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</si>
  <si>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</si>
  <si>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</si>
  <si>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</si>
  <si>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</si>
  <si>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</si>
  <si>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</si>
  <si>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</si>
  <si>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</si>
  <si>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</si>
  <si>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</si>
  <si>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</si>
  <si>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</si>
  <si>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</si>
  <si>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</si>
  <si>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</si>
  <si>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</si>
  <si>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</si>
  <si>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</si>
  <si>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</si>
  <si>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</si>
  <si>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</si>
  <si>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</si>
  <si>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</si>
  <si>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</si>
  <si>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</si>
  <si>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</si>
  <si>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</si>
  <si>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</si>
  <si>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</si>
  <si>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</si>
  <si>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</si>
  <si>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</si>
  <si>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</si>
  <si>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</si>
  <si>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</si>
  <si>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</si>
  <si>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</si>
  <si>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</si>
  <si>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</si>
  <si>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</si>
  <si>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</si>
  <si>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</si>
  <si>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</si>
  <si>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</si>
  <si>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</si>
  <si>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</si>
  <si>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</si>
  <si>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</si>
  <si>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</si>
  <si>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</si>
  <si>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</si>
  <si>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</si>
  <si>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</si>
  <si>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</si>
  <si>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</si>
  <si>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</si>
  <si>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</si>
  <si>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</si>
  <si>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</si>
  <si>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</si>
  <si>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</si>
  <si>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</si>
  <si>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</si>
  <si>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</si>
  <si>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</si>
  <si>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</si>
  <si>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</si>
  <si>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</si>
  <si>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</si>
  <si>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</si>
  <si>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</si>
  <si>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</si>
  <si>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</si>
  <si>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</si>
  <si>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</si>
  <si>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</si>
  <si>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</si>
  <si>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</si>
  <si>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</si>
  <si>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</si>
  <si>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</si>
  <si>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</si>
  <si>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</si>
  <si>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</si>
  <si>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</si>
  <si>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</si>
  <si>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</si>
  <si>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</si>
  <si>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</si>
  <si>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</si>
  <si>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</si>
  <si>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</si>
  <si>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</si>
  <si>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</si>
  <si>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</si>
  <si>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</si>
  <si>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</si>
  <si>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</si>
  <si>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</si>
  <si>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</si>
  <si>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</si>
  <si>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</si>
  <si>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</si>
  <si>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</si>
  <si>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</si>
  <si>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</si>
  <si>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</si>
  <si>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</si>
  <si>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</si>
  <si>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</si>
  <si>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</si>
  <si>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</si>
  <si>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</si>
  <si>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</si>
  <si>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</si>
  <si>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</si>
  <si>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</si>
  <si>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</si>
  <si>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</si>
  <si>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</si>
  <si>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</si>
  <si>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</si>
  <si>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</si>
  <si>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</si>
  <si>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</si>
  <si>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</si>
  <si>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</si>
  <si>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</si>
  <si>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</si>
  <si>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</si>
  <si>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</si>
  <si>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</si>
  <si>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</si>
  <si>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</si>
  <si>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</si>
  <si>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</si>
  <si>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</si>
  <si>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</si>
  <si>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</si>
  <si>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</si>
  <si>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</si>
  <si>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</si>
  <si>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</si>
  <si>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</si>
  <si>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</si>
  <si>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</si>
  <si>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</si>
  <si>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</si>
  <si>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</si>
  <si>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</si>
  <si>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</si>
  <si>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</si>
  <si>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</si>
  <si>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</si>
  <si>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</si>
  <si>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</si>
  <si>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</si>
  <si>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</si>
  <si>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</si>
  <si>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</si>
  <si>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</si>
  <si>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</si>
  <si>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</si>
  <si>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</si>
  <si>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</si>
  <si>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</si>
  <si>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</si>
  <si>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</si>
  <si>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</si>
  <si>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</si>
  <si>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</si>
  <si>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</si>
  <si>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</si>
  <si>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</si>
  <si>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</si>
  <si>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</si>
  <si>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</si>
  <si>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</si>
  <si>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</si>
  <si>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</si>
  <si>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</si>
  <si>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</si>
  <si>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</si>
  <si>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</si>
  <si>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</si>
  <si>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</si>
  <si>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</si>
  <si>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</si>
  <si>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</si>
  <si>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</si>
  <si>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</si>
  <si>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</si>
  <si>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</si>
  <si>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</si>
  <si>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</si>
  <si>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</si>
  <si>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</si>
  <si>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</si>
  <si>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</si>
  <si>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</si>
  <si>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</si>
  <si>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</si>
  <si>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</si>
  <si>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</si>
  <si>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</si>
  <si>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</si>
  <si>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</si>
  <si>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</si>
  <si>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</si>
  <si>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</si>
  <si>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</si>
  <si>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</si>
  <si>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</si>
  <si>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</si>
  <si>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</si>
  <si>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</si>
  <si>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</si>
  <si>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</si>
  <si>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</si>
  <si>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</si>
  <si>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</si>
  <si>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</si>
  <si>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</si>
  <si>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</si>
  <si>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</si>
  <si>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</si>
  <si>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</si>
  <si>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</si>
  <si>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</si>
  <si>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</si>
  <si>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</si>
  <si>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</si>
  <si>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</si>
  <si>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</si>
  <si>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</si>
  <si>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</si>
  <si>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</si>
  <si>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</si>
  <si>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</si>
  <si>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</si>
  <si>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</si>
  <si>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</si>
  <si>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</si>
  <si>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</si>
  <si>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</si>
  <si>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</si>
  <si>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</si>
  <si>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</si>
  <si>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</si>
  <si>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</si>
  <si>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</si>
  <si>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</si>
  <si>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</si>
  <si>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</si>
  <si>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</si>
  <si>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</si>
  <si>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</si>
  <si>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</si>
  <si>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</si>
  <si>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</si>
  <si>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</si>
  <si>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</si>
  <si>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</si>
  <si>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</si>
  <si>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</si>
  <si>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</si>
  <si>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</si>
  <si>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</si>
  <si>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</si>
  <si>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</si>
  <si>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</si>
  <si>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</si>
  <si>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</si>
  <si>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</si>
  <si>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</si>
  <si>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</si>
  <si>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</si>
  <si>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</si>
  <si>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</si>
  <si>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</si>
  <si>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</si>
  <si>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</si>
  <si>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</si>
  <si>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</si>
  <si>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</si>
  <si>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</si>
  <si>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</si>
  <si>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</si>
  <si>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</si>
  <si>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</si>
  <si>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</si>
  <si>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</si>
  <si>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</si>
  <si>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</si>
  <si>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</si>
  <si>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</si>
  <si>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</si>
  <si>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</si>
  <si>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</si>
  <si>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</si>
  <si>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</si>
  <si>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</si>
  <si>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</si>
  <si>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</si>
  <si>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</si>
  <si>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</si>
  <si>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</si>
  <si>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</si>
  <si>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</si>
  <si>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</si>
  <si>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</si>
  <si>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</si>
  <si>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</si>
  <si>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</si>
  <si>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</si>
  <si>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</si>
  <si>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</si>
  <si>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</si>
  <si>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</si>
  <si>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</si>
  <si>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</si>
  <si>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</si>
  <si>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</si>
  <si>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</si>
  <si>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</si>
  <si>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</si>
  <si>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</si>
  <si>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</si>
  <si>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</si>
  <si>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</si>
  <si>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</si>
  <si>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</si>
  <si>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</si>
  <si>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</si>
  <si>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</si>
  <si>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</si>
  <si>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</si>
  <si>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</si>
  <si>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</si>
  <si>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</si>
  <si>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</si>
  <si>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</si>
  <si>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</si>
  <si>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</si>
  <si>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</si>
  <si>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</si>
  <si>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</si>
  <si>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</si>
  <si>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</si>
  <si>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</si>
  <si>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</si>
  <si>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</si>
  <si>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</si>
  <si>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</si>
  <si>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</si>
  <si>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</si>
  <si>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</si>
  <si>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</si>
  <si>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</si>
  <si>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</si>
  <si>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</si>
  <si>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</si>
  <si>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</si>
  <si>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</si>
  <si>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</si>
  <si>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</si>
  <si>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</si>
  <si>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</si>
  <si>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</si>
  <si>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</si>
  <si>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</si>
  <si>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</si>
  <si>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</si>
  <si>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</si>
  <si>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</si>
  <si>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</si>
  <si>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</si>
  <si>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</si>
  <si>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</si>
  <si>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</si>
  <si>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</si>
  <si>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</si>
  <si>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</si>
  <si>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</si>
  <si>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</si>
  <si>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</si>
  <si>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</si>
  <si>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</si>
  <si>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</si>
  <si>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</si>
  <si>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</si>
  <si>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</si>
  <si>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</si>
  <si>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</si>
  <si>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</si>
  <si>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</si>
  <si>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</si>
  <si>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</si>
  <si>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</si>
  <si>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</si>
  <si>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</si>
  <si>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</si>
  <si>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</si>
  <si>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</si>
  <si>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</si>
  <si>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</si>
  <si>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</si>
  <si>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</si>
  <si>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</si>
  <si>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</si>
  <si>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</si>
  <si>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</si>
  <si>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</si>
  <si>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</si>
  <si>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</si>
  <si>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</si>
  <si>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</si>
  <si>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</si>
  <si>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</si>
  <si>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</si>
  <si>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</si>
  <si>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</si>
  <si>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</si>
  <si>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</si>
  <si>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</si>
  <si>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</si>
  <si>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</si>
  <si>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</si>
  <si>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</si>
  <si>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</si>
  <si>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</si>
  <si>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</si>
  <si>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</si>
  <si>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</si>
  <si>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</si>
  <si>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</si>
  <si>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</si>
  <si>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</si>
  <si>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</si>
  <si>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</si>
  <si>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</si>
  <si>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</si>
  <si>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</si>
  <si>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</si>
  <si>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</si>
  <si>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</si>
  <si>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</si>
  <si>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</si>
  <si>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</si>
  <si>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</si>
  <si>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</si>
  <si>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</si>
  <si>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</si>
  <si>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</si>
  <si>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</si>
  <si>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</si>
  <si>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</si>
  <si>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</si>
  <si>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</si>
  <si>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</si>
  <si>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</si>
  <si>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</si>
  <si>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</si>
  <si>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</si>
  <si>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</si>
  <si>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</si>
  <si>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</si>
  <si>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</si>
  <si>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</si>
  <si>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</si>
  <si>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</si>
  <si>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</si>
  <si>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</si>
  <si>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</si>
  <si>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</si>
  <si>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</si>
  <si>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</si>
  <si>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</si>
  <si>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</si>
  <si>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</si>
  <si>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</si>
  <si>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</si>
  <si>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</si>
  <si>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</si>
  <si>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</si>
  <si>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</si>
  <si>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</si>
  <si>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</si>
  <si>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</si>
  <si>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</si>
  <si>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</si>
  <si>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</si>
  <si>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</si>
  <si>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</si>
  <si>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</si>
  <si>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</si>
  <si>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</si>
  <si>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</si>
  <si>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</si>
  <si>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</si>
  <si>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</si>
  <si>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</si>
  <si>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</si>
  <si>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</si>
  <si>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</si>
  <si>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</si>
  <si>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</si>
  <si>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</si>
  <si>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</si>
  <si>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</si>
  <si>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</si>
  <si>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</si>
  <si>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</si>
  <si>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</si>
  <si>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</si>
  <si>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</si>
  <si>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</si>
  <si>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</si>
  <si>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</si>
  <si>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</si>
  <si>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</si>
  <si>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</si>
  <si>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</si>
  <si>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</si>
  <si>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</si>
  <si>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</si>
  <si>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</si>
  <si>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</si>
  <si>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</si>
  <si>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</si>
  <si>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</si>
  <si>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</si>
  <si>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</si>
  <si>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</si>
  <si>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</si>
  <si>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</si>
  <si>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</si>
  <si>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</si>
  <si>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</si>
  <si>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</si>
  <si>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</si>
  <si>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</si>
  <si>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</si>
  <si>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</si>
  <si>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</si>
  <si>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</si>
  <si>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</si>
  <si>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</si>
  <si>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</si>
  <si>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</si>
  <si>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</si>
  <si>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</si>
  <si>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</si>
  <si>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</si>
  <si>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</si>
  <si>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</si>
  <si>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</si>
  <si>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</si>
  <si>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</si>
  <si>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</si>
  <si>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</si>
  <si>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</si>
  <si>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</si>
  <si>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</si>
  <si>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</si>
  <si>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</si>
  <si>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</si>
  <si>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</si>
  <si>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</si>
  <si>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</si>
  <si>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</si>
  <si>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</si>
  <si>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</si>
  <si>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</si>
  <si>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</si>
  <si>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</si>
  <si>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</si>
  <si>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</si>
  <si>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</si>
  <si>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</si>
  <si>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</si>
  <si>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</si>
  <si>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</si>
  <si>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</si>
  <si>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</si>
  <si>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</si>
  <si>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</si>
  <si>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</si>
  <si>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</si>
  <si>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</si>
  <si>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</si>
  <si>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</si>
  <si>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</si>
  <si>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</si>
  <si>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</si>
  <si>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</si>
  <si>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</si>
  <si>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</si>
  <si>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</si>
  <si>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</si>
  <si>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</si>
  <si>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</si>
  <si>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</si>
  <si>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</si>
  <si>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</si>
  <si>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</si>
  <si>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</si>
  <si>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</si>
  <si>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</si>
  <si>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</si>
  <si>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</si>
  <si>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</si>
  <si>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</si>
  <si>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</si>
  <si>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</si>
  <si>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</si>
  <si>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</si>
  <si>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</si>
  <si>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</si>
  <si>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</si>
  <si>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</si>
  <si>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</si>
  <si>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</si>
  <si>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</si>
  <si>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</si>
  <si>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</si>
  <si>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</si>
  <si>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</si>
  <si>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</si>
  <si>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</si>
  <si>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</si>
  <si>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</si>
  <si>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</si>
  <si>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</si>
  <si>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</si>
  <si>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</si>
  <si>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</si>
  <si>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</si>
  <si>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</si>
  <si>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</si>
  <si>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</si>
  <si>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</si>
  <si>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</si>
  <si>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</si>
  <si>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</si>
  <si>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</si>
  <si>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</si>
  <si>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</si>
  <si>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</si>
  <si>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</si>
  <si>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</si>
  <si>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</si>
  <si>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</si>
  <si>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</si>
  <si>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</si>
  <si>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</si>
  <si>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</si>
  <si>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</si>
  <si>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</si>
  <si>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</si>
  <si>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</si>
  <si>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</si>
  <si>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</si>
  <si>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</si>
  <si>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</si>
  <si>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</si>
  <si>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</si>
  <si>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</si>
  <si>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</si>
  <si>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</si>
  <si>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</si>
  <si>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</si>
  <si>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</si>
  <si>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</si>
  <si>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</si>
  <si>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</si>
  <si>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</si>
  <si>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</si>
  <si>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</si>
  <si>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</si>
  <si>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</si>
  <si>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</si>
  <si>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</si>
  <si>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</si>
  <si>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</si>
  <si>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</si>
  <si>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</si>
  <si>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</si>
  <si>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</si>
  <si>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</si>
  <si>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</si>
  <si>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</si>
  <si>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</si>
  <si>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</si>
  <si>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</si>
  <si>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</si>
  <si>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</si>
  <si>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</si>
  <si>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</si>
  <si>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</si>
  <si>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</si>
  <si>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</si>
  <si>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</si>
  <si>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</si>
  <si>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</si>
  <si>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</si>
  <si>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</si>
  <si>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</si>
  <si>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</si>
  <si>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</si>
  <si>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</si>
  <si>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</si>
  <si>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</si>
  <si>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</si>
  <si>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</si>
  <si>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</si>
  <si>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</si>
  <si>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</si>
  <si>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</si>
  <si>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</si>
  <si>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</si>
  <si>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</si>
  <si>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</si>
  <si>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</si>
  <si>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</si>
  <si>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</si>
  <si>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</si>
  <si>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</si>
  <si>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</si>
  <si>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</si>
  <si>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</si>
  <si>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</si>
  <si>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</si>
  <si>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</si>
  <si>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</si>
  <si>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</si>
  <si>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</si>
  <si>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</si>
  <si>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</si>
  <si>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</si>
  <si>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</si>
  <si>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</si>
  <si>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</si>
  <si>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</si>
  <si>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</si>
  <si>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</si>
  <si>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</si>
  <si>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</si>
  <si>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</si>
  <si>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</si>
  <si>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</si>
  <si>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</si>
  <si>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</si>
  <si>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</si>
  <si>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</si>
  <si>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</si>
  <si>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</si>
  <si>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</si>
  <si>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</si>
  <si>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</si>
  <si>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</si>
  <si>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</si>
  <si>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</si>
  <si>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</si>
  <si>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</si>
  <si>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</si>
  <si>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</si>
  <si>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</si>
  <si>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</si>
  <si>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</si>
  <si>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</si>
  <si>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</si>
  <si>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</si>
  <si>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</si>
  <si>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</si>
  <si>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</si>
  <si>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</si>
  <si>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</si>
  <si>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</si>
  <si>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</si>
  <si>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</si>
  <si>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</si>
  <si>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</si>
  <si>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</si>
  <si>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</si>
  <si>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</si>
  <si>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</si>
  <si>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</si>
  <si>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</si>
  <si>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</si>
  <si>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</si>
  <si>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</si>
  <si>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</si>
  <si>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</si>
  <si>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</si>
  <si>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</si>
  <si>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</si>
  <si>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</si>
  <si>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</si>
  <si>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</si>
  <si>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</si>
  <si>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</si>
  <si>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</si>
  <si>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</si>
  <si>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</si>
  <si>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</si>
  <si>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</si>
  <si>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</si>
  <si>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</si>
  <si>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</si>
  <si>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</si>
  <si>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</si>
  <si>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</si>
  <si>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</si>
  <si>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</si>
  <si>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</si>
  <si>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</si>
  <si>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</si>
  <si>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</si>
  <si>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</si>
  <si>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</si>
  <si>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</si>
  <si>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</si>
  <si>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</si>
  <si>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</si>
  <si>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</si>
  <si>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</si>
  <si>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</si>
  <si>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</si>
  <si>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</si>
  <si>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</si>
  <si>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</si>
  <si>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</si>
  <si>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</si>
  <si>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</si>
  <si>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</si>
  <si>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</si>
  <si>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</si>
  <si>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</si>
  <si>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</si>
  <si>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</si>
  <si>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</si>
  <si>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</si>
  <si>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</si>
  <si>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</si>
  <si>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</si>
  <si>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</si>
  <si>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</si>
  <si>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</si>
  <si>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</si>
  <si>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</si>
  <si>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</si>
  <si>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</si>
  <si>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</si>
  <si>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</si>
  <si>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</si>
  <si>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</si>
  <si>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</si>
  <si>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</si>
  <si>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</si>
  <si>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</si>
  <si>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</si>
  <si>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</si>
  <si>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</si>
  <si>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</si>
  <si>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</si>
  <si>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</si>
  <si>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</si>
  <si>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</si>
  <si>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</si>
  <si>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</si>
  <si>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</si>
  <si>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</si>
  <si>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</si>
  <si>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</si>
  <si>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</si>
  <si>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</si>
  <si>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</si>
  <si>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</si>
  <si>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</si>
  <si>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</si>
  <si>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</si>
  <si>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</si>
  <si>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</si>
  <si>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</si>
  <si>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</si>
  <si>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</si>
  <si>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</si>
  <si>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</si>
  <si>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</si>
  <si>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</si>
  <si>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</si>
  <si>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</si>
  <si>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</si>
  <si>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</si>
  <si>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</si>
  <si>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</si>
  <si>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</si>
  <si>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</si>
  <si>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</si>
  <si>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</si>
  <si>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</si>
  <si>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</si>
  <si>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</si>
  <si>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</si>
  <si>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</si>
  <si>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</si>
  <si>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</si>
  <si>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</si>
  <si>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</si>
  <si>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</si>
  <si>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</si>
  <si>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</si>
  <si>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</si>
  <si>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</si>
  <si>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</si>
  <si>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</si>
  <si>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</si>
  <si>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</si>
  <si>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</si>
  <si>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</si>
  <si>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</si>
  <si>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</si>
  <si>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</si>
  <si>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</si>
  <si>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</si>
  <si>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</si>
  <si>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</si>
  <si>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</si>
  <si>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</si>
  <si>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</si>
  <si>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</si>
  <si>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</si>
  <si>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</si>
  <si>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</si>
  <si>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</si>
  <si>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</si>
  <si>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</si>
  <si>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</si>
  <si>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</si>
  <si>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</si>
  <si>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</si>
  <si>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</si>
  <si>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</si>
  <si>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</si>
  <si>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</si>
  <si>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</si>
  <si>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</si>
  <si>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</si>
  <si>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</si>
  <si>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</si>
  <si>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</si>
  <si>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</si>
  <si>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</si>
  <si>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</si>
  <si>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</si>
  <si>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</si>
  <si>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</si>
  <si>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</si>
  <si>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</si>
  <si>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</si>
  <si>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</si>
  <si>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</si>
  <si>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</si>
  <si>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</si>
  <si>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</si>
  <si>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</si>
  <si>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</si>
  <si>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</si>
  <si>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</si>
  <si>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</si>
  <si>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</si>
  <si>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</si>
  <si>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</si>
  <si>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</si>
  <si>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</si>
  <si>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</si>
  <si>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</si>
  <si>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</si>
  <si>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</si>
  <si>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</si>
  <si>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</si>
  <si>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</si>
  <si>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</si>
  <si>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</si>
  <si>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</si>
  <si>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</si>
  <si>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</si>
  <si>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</si>
  <si>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</si>
  <si>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</si>
  <si>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</si>
  <si>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</si>
  <si>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</si>
  <si>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</si>
  <si>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</si>
  <si>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</si>
  <si>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</si>
  <si>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</si>
  <si>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</si>
  <si>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</si>
  <si>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</si>
  <si>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</si>
  <si>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</si>
  <si>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</si>
  <si>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</si>
  <si>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</si>
  <si>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</si>
  <si>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</si>
  <si>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</si>
  <si>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</si>
  <si>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</si>
  <si>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</si>
  <si>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</si>
  <si>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</si>
  <si>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</si>
  <si>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</si>
  <si>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</si>
  <si>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</si>
  <si>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</si>
  <si>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</si>
  <si>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</si>
  <si>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</si>
  <si>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</si>
  <si>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</si>
  <si>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</si>
  <si>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</si>
  <si>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</si>
  <si>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</si>
  <si>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</si>
  <si>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</si>
  <si>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</si>
  <si>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</si>
  <si>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</si>
  <si>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</si>
  <si>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</si>
  <si>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</si>
  <si>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</si>
  <si>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</si>
  <si>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</si>
  <si>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</si>
  <si>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</si>
  <si>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</si>
  <si>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</si>
  <si>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</si>
  <si>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</si>
  <si>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</si>
  <si>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</si>
  <si>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</si>
  <si>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</si>
  <si>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</si>
  <si>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</si>
  <si>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</si>
  <si>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</si>
  <si>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</si>
  <si>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</si>
  <si>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</si>
  <si>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</si>
  <si>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</si>
  <si>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</si>
  <si>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</si>
  <si>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</si>
  <si>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</si>
  <si>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</si>
  <si>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</si>
  <si>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</si>
  <si>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</si>
  <si>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</si>
  <si>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</si>
  <si>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</si>
  <si>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</si>
  <si>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</si>
  <si>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</si>
  <si>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</si>
  <si>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</si>
  <si>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</si>
  <si>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</si>
  <si>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</si>
  <si>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</si>
  <si>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</si>
  <si>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</si>
  <si>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</si>
  <si>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</si>
  <si>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</si>
  <si>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</si>
  <si>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</si>
  <si>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</si>
  <si>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</si>
  <si>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</si>
  <si>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</si>
  <si>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</si>
  <si>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</si>
  <si>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</si>
  <si>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</si>
  <si>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</si>
  <si>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</si>
  <si>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CONCEPTO</t>
  </si>
  <si>
    <t>ESTADO</t>
  </si>
  <si>
    <t>MONTO SIN ITBIS</t>
  </si>
  <si>
    <t>RETENCION</t>
  </si>
  <si>
    <t>ITBIS</t>
  </si>
  <si>
    <t>TOTAL A PAGAR</t>
  </si>
  <si>
    <t>TOTAL</t>
  </si>
  <si>
    <t>LIC. REOLINDA A. FELIZ</t>
  </si>
  <si>
    <t>SUB.- DIRECTORA ADMINISTRATIVA</t>
  </si>
  <si>
    <t>MONTO FACTURADO</t>
  </si>
  <si>
    <t xml:space="preserve"> MONTO  PAGADO </t>
  </si>
  <si>
    <t>MONTO PENDIENTE</t>
  </si>
  <si>
    <t xml:space="preserve">    HOSPITAL MATERNIDAD NTRA SRA DE LA ALTGRACIA</t>
  </si>
  <si>
    <t xml:space="preserve">                                                    </t>
  </si>
  <si>
    <t xml:space="preserve">PAGADA </t>
  </si>
  <si>
    <t xml:space="preserve">                         FACTURAS PAGADAS AL 30/11/2025</t>
  </si>
  <si>
    <t>FARMACEUTICAS AVANZADAS SRL</t>
  </si>
  <si>
    <t>UTILES MEDICOS</t>
  </si>
  <si>
    <t>E450000000026</t>
  </si>
  <si>
    <t>GRUPO XERON MEDIC SRL</t>
  </si>
  <si>
    <t xml:space="preserve">SUMINISTRO DE UTIL MEDICO Y MEDICAMENTO </t>
  </si>
  <si>
    <t>B1500000161</t>
  </si>
  <si>
    <t>FARNASA SRL</t>
  </si>
  <si>
    <t xml:space="preserve">SERVICIOS DE REPARACION DE COMPRESOR DE VACIO Y COMPRESOR  DE AIRE </t>
  </si>
  <si>
    <t>DOOSPHARMA SRL</t>
  </si>
  <si>
    <t>FRANRECYCLING SRL</t>
  </si>
  <si>
    <t xml:space="preserve">RECOGIDA DE DESECHOS BIODEMICOS </t>
  </si>
  <si>
    <t>SUPLIDORA DE CARNES Y EMBUSTIDOS EL ANILLO SRL</t>
  </si>
  <si>
    <t xml:space="preserve">SUMINISTROS DE ALIMENTOS </t>
  </si>
  <si>
    <t>B1500000494</t>
  </si>
  <si>
    <t>B1500000536</t>
  </si>
  <si>
    <t>B1500000538</t>
  </si>
  <si>
    <t>CEM CARIBBEAN EQUIPMENT MEDICAL SRL</t>
  </si>
  <si>
    <t>SUMINISTRO DE REACTIVO PARA LABORATORIO</t>
  </si>
  <si>
    <t>B1500001078</t>
  </si>
  <si>
    <t>B1500001249</t>
  </si>
  <si>
    <t>PRODUCTOS QUIMICOS AVANZADOS PROQUIA SRL</t>
  </si>
  <si>
    <t xml:space="preserve">SUMINISTRO DE MATERIAL GASTABLE DE LIMPIEZA </t>
  </si>
  <si>
    <t>B1500000595</t>
  </si>
  <si>
    <t xml:space="preserve">GRUPO FARMACEUTICO CAR M SRL </t>
  </si>
  <si>
    <t>SUMINISTROS DE UTILES MEDICOS Y MEDICAMENTOS</t>
  </si>
  <si>
    <t>B1500003780</t>
  </si>
  <si>
    <t>B1500003782</t>
  </si>
  <si>
    <t>B1500003794</t>
  </si>
  <si>
    <t xml:space="preserve">SUMINISTRO DE MATERIAL FASTABLE DE LIMPIEZA </t>
  </si>
  <si>
    <t>B1500000590</t>
  </si>
  <si>
    <t xml:space="preserve">LEROMED PHARMA SRL </t>
  </si>
  <si>
    <t>SUMINISTRO DE MEDICAMENTOS Y UTILES MEDICOS</t>
  </si>
  <si>
    <t>B1500004580</t>
  </si>
  <si>
    <t>B1500004776</t>
  </si>
  <si>
    <t>HHYR COMERCIAL SRL</t>
  </si>
  <si>
    <t>SERVICIOS DE CASTERING PARA EVENTOS</t>
  </si>
  <si>
    <t>SUMINISTROS DE FUNDAS PLASTICAS PARA LIMPIEZA</t>
  </si>
  <si>
    <t>AYUNTAMIENTO DISTRITO NACIONAL SRL</t>
  </si>
  <si>
    <t xml:space="preserve">SERVICIOS DE RECOGIDA DE BASURA </t>
  </si>
  <si>
    <t>B1500066465</t>
  </si>
  <si>
    <t>SERVICIOS CASTERING PARA EVENTOS</t>
  </si>
  <si>
    <t>B1500000132</t>
  </si>
  <si>
    <t>RAMISOL SRL</t>
  </si>
  <si>
    <t>SUMINISTROS DE MATERIAL GASTABLE MEDICO</t>
  </si>
  <si>
    <t>SUMINISTRO DE ALIMENTOS</t>
  </si>
  <si>
    <t>B1500000472</t>
  </si>
  <si>
    <t>VAL-KAMED PHARMA SRL</t>
  </si>
  <si>
    <t xml:space="preserve">SUMINISTRO DE UTIL MEDICO </t>
  </si>
  <si>
    <t>B1500004034</t>
  </si>
  <si>
    <t>MERPROV SRL</t>
  </si>
  <si>
    <t xml:space="preserve">SUMINISTRO DE ALIMENTOS </t>
  </si>
  <si>
    <t>B1500000653</t>
  </si>
  <si>
    <t>B1500000650</t>
  </si>
  <si>
    <t>B1500000651</t>
  </si>
  <si>
    <t>B1500000652</t>
  </si>
  <si>
    <t>INGSERSSA SRL</t>
  </si>
  <si>
    <t>SUMINISTRO DE UTIL MEDICO</t>
  </si>
  <si>
    <t>SHOWTECH SRL</t>
  </si>
  <si>
    <t>SERVICIOS FUNERARIOS CORONAS DE FLORES</t>
  </si>
  <si>
    <t>B1500000513</t>
  </si>
  <si>
    <t>B1500000514</t>
  </si>
  <si>
    <t>B1500000516</t>
  </si>
  <si>
    <t>FARMACO INTERNACIONAL SRL</t>
  </si>
  <si>
    <t>IMPPESORA TIEMPO</t>
  </si>
  <si>
    <t>SUMINISTRO DE MATERIALES IMPRESOS</t>
  </si>
  <si>
    <t>B1500000188</t>
  </si>
  <si>
    <t>A&amp;Y ELECTRIC SRL</t>
  </si>
  <si>
    <t xml:space="preserve">SERVICIO CAMBIO DE TEMPORIZADOR SCHMEIDER PARA LA PLANTA </t>
  </si>
  <si>
    <t>E450000000005</t>
  </si>
  <si>
    <t>SOLUCIONES TRANSPORTE VERTICAL DIAZ VIRGUEZ SRL</t>
  </si>
  <si>
    <t>MANTENIMIENTO PREVENTIVO ASCENSOR DE 4 PARADAS CORRESPONDIENTE AL MES DE MAYO, JULIO  Y AGOSTO</t>
  </si>
  <si>
    <t>B1500000019</t>
  </si>
  <si>
    <t>25/42025</t>
  </si>
  <si>
    <t>NELLY MARIA ROBLES L</t>
  </si>
  <si>
    <t>SUMINISTRO DE TEXTILES UTIL MEDICO</t>
  </si>
  <si>
    <t>B1500000051</t>
  </si>
  <si>
    <t>B1500000053</t>
  </si>
  <si>
    <t>B1500000057</t>
  </si>
  <si>
    <t>SAN MIGUEL &amp; CIA SRL</t>
  </si>
  <si>
    <t>SERVICIO DE MANTENIMIENTO PREVENTIVO DE ASCENSORES</t>
  </si>
  <si>
    <t>E450000000472</t>
  </si>
  <si>
    <t>S &amp; M DENTAL AL SRL</t>
  </si>
  <si>
    <t xml:space="preserve">SUMINISTRO DE MATERIAL GASTABLE DE ODONTOLOGIA  </t>
  </si>
  <si>
    <t>B1500000490</t>
  </si>
  <si>
    <t>B1500000487</t>
  </si>
  <si>
    <t>B1500000523</t>
  </si>
  <si>
    <t>B1500000522</t>
  </si>
  <si>
    <t>B1500000544</t>
  </si>
  <si>
    <t>TECNOLOGIA CEBALLOS S.R.L</t>
  </si>
  <si>
    <t>SUMINISTRO DE UTILES , RENTA MANTENIMIENTO DE IMPRESORAS</t>
  </si>
  <si>
    <t>B1500001265</t>
  </si>
  <si>
    <t>B1500001264</t>
  </si>
  <si>
    <t>B1500001263</t>
  </si>
  <si>
    <t>B1500001278</t>
  </si>
  <si>
    <t>B1500001279</t>
  </si>
  <si>
    <t>B1500001281</t>
  </si>
  <si>
    <t>B1500001287</t>
  </si>
  <si>
    <t>B1500001285</t>
  </si>
  <si>
    <t>B1500001286</t>
  </si>
  <si>
    <t>B1500001284</t>
  </si>
  <si>
    <t>B1500001283</t>
  </si>
  <si>
    <t>B1500001301</t>
  </si>
  <si>
    <t>B1500001302</t>
  </si>
  <si>
    <t>B1500001303</t>
  </si>
  <si>
    <t>B1500001319</t>
  </si>
  <si>
    <t>B1500001318</t>
  </si>
  <si>
    <t>B1500001315</t>
  </si>
  <si>
    <t>B1500001337</t>
  </si>
  <si>
    <t>B1500001338</t>
  </si>
  <si>
    <t>B1500001335</t>
  </si>
  <si>
    <t>B1500001336</t>
  </si>
  <si>
    <t>B1500001353</t>
  </si>
  <si>
    <t>10/7//2025</t>
  </si>
  <si>
    <t>30/7//202</t>
  </si>
  <si>
    <t>30/8//2025</t>
  </si>
  <si>
    <t>SUMINISTRO DE UTILES MEDICOS</t>
  </si>
  <si>
    <t>B1500004583</t>
  </si>
  <si>
    <t>B1500004609</t>
  </si>
  <si>
    <t>B1500004610</t>
  </si>
  <si>
    <t>B1500004620</t>
  </si>
  <si>
    <t>PRODUCTOS CANO SRL</t>
  </si>
  <si>
    <t>B1500001317</t>
  </si>
  <si>
    <t>SUMINISTRO ALIMENTO,DESECHABLE</t>
  </si>
  <si>
    <t>B1500000635</t>
  </si>
  <si>
    <t>B1500000678</t>
  </si>
  <si>
    <t>B1500000679</t>
  </si>
  <si>
    <t>B1500000680</t>
  </si>
  <si>
    <t>B1500000681</t>
  </si>
  <si>
    <t>B1500000682</t>
  </si>
  <si>
    <t>B1500000683</t>
  </si>
  <si>
    <t>B1500000684</t>
  </si>
  <si>
    <t>B1500000731</t>
  </si>
  <si>
    <t>B1500000733</t>
  </si>
  <si>
    <t>B1500000734</t>
  </si>
  <si>
    <t>SERVICIO DE AGUA</t>
  </si>
  <si>
    <t>E450000016200</t>
  </si>
  <si>
    <t>E450000016201</t>
  </si>
  <si>
    <t>E450000016202</t>
  </si>
  <si>
    <t>E450000018129</t>
  </si>
  <si>
    <t>RALANSA, EIRL</t>
  </si>
  <si>
    <t>SUMINISTRO LABORATORIO</t>
  </si>
  <si>
    <t>B1500001347</t>
  </si>
  <si>
    <t>L&amp;C SUPPLY PRODUCTS,SRL</t>
  </si>
  <si>
    <t>SUMINISTRO,MATERIALES AIRE A/C</t>
  </si>
  <si>
    <t>VENDIFAR ,SRL</t>
  </si>
  <si>
    <t>MAT GAST MEDICO</t>
  </si>
  <si>
    <t>B1500004190</t>
  </si>
  <si>
    <t>PAGADA</t>
  </si>
  <si>
    <t>B1500004211</t>
  </si>
  <si>
    <t>BELLO LAB</t>
  </si>
  <si>
    <t>REACTIVO DE LABORATORIO</t>
  </si>
  <si>
    <t>SUPLIMED</t>
  </si>
  <si>
    <t>B1500005733</t>
  </si>
  <si>
    <t>A &amp; S IMPORTADORA MEDICA</t>
  </si>
  <si>
    <t>B1500002436</t>
  </si>
  <si>
    <t xml:space="preserve">VALKAMED </t>
  </si>
  <si>
    <t xml:space="preserve">MAQUINA DE COSER PLANA </t>
  </si>
  <si>
    <t>B1500004105</t>
  </si>
  <si>
    <t>CARY INDUSTRIAL</t>
  </si>
  <si>
    <t>B1500001768</t>
  </si>
  <si>
    <t>B1500001769</t>
  </si>
  <si>
    <t>B1500001772</t>
  </si>
  <si>
    <t>B1500001777</t>
  </si>
  <si>
    <t>B1500001779</t>
  </si>
  <si>
    <t>B1500001817</t>
  </si>
  <si>
    <t>B1500001821</t>
  </si>
  <si>
    <t>E450000000056</t>
  </si>
  <si>
    <t>E450000000060</t>
  </si>
  <si>
    <t>MAT DE LIMPIEZA</t>
  </si>
  <si>
    <t>MAT GAST LIMPIEZA</t>
  </si>
  <si>
    <t>MAT GAST DE LIMPIEZA</t>
  </si>
  <si>
    <t>PAPEL TOALLA E HIGUIENICO</t>
  </si>
  <si>
    <t>B1500001839</t>
  </si>
  <si>
    <t>MAT GAST DE LMPIEZA</t>
  </si>
  <si>
    <t>OFFICE ASEO</t>
  </si>
  <si>
    <t>RECOLECCION Y DISPOSICION FINAL DE BIOMEDICOS</t>
  </si>
  <si>
    <t>B1500000211</t>
  </si>
  <si>
    <t>GRUPO DE MOYA</t>
  </si>
  <si>
    <t>IMPRESORA TIEMPO</t>
  </si>
  <si>
    <t>MATERIAL IMPRESO</t>
  </si>
  <si>
    <t>B1500000191</t>
  </si>
  <si>
    <t>PROVENTAX</t>
  </si>
  <si>
    <t>MACRO DIAGNOSTICA</t>
  </si>
  <si>
    <t>B1500000137</t>
  </si>
  <si>
    <t>MACROTECH FARMACEUTICA</t>
  </si>
  <si>
    <t>E450000000549</t>
  </si>
  <si>
    <t>E450000001370</t>
  </si>
  <si>
    <t>CORPORACION MEDICA</t>
  </si>
  <si>
    <t>B1500000048</t>
  </si>
  <si>
    <t>AIR LIQUIDE</t>
  </si>
  <si>
    <t>OXIGENO MEDICO</t>
  </si>
  <si>
    <t>B1500026057</t>
  </si>
  <si>
    <t>B1500026284</t>
  </si>
  <si>
    <t>B1500026520</t>
  </si>
  <si>
    <t>B1500026541</t>
  </si>
  <si>
    <t>B1500026646</t>
  </si>
  <si>
    <t>B1500026798</t>
  </si>
  <si>
    <t>E450000000109</t>
  </si>
  <si>
    <t>B1500026216</t>
  </si>
  <si>
    <t>BIO WIN</t>
  </si>
  <si>
    <t>SUMINISTRO DE SANGRE DE CARNERO</t>
  </si>
  <si>
    <t>B1500002415</t>
  </si>
  <si>
    <t>RAMISOL</t>
  </si>
  <si>
    <t>B1500001650</t>
  </si>
  <si>
    <t>MAT GAST  MEDICO</t>
  </si>
  <si>
    <t>B1500001728</t>
  </si>
  <si>
    <t>E450000000157</t>
  </si>
  <si>
    <t>SERVICIOS HOSPITALARIOS R &amp; L</t>
  </si>
  <si>
    <t>B1500001042</t>
  </si>
  <si>
    <t>FARMACO INTERNACIONAL</t>
  </si>
  <si>
    <t>E450000000082</t>
  </si>
  <si>
    <t>PHARMA GDE</t>
  </si>
  <si>
    <t>HOSPITRONICA</t>
  </si>
  <si>
    <t>MAT ELECTRICO PARA LAMPARA DE CIRUGIA</t>
  </si>
  <si>
    <t>B1500000158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</si>
</sst>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</cellStyleXfs>
  <cellXfs count="85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 wrapText="1"/>
    </xf>
    <xf numFmtId="43" fontId="15" fillId="6" borderId="2" xfId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0" fontId="17" fillId="0" borderId="0" xfId="0" applyFont="1"/>
    <xf numFmtId="0" fontId="18" fillId="0" borderId="0" xfId="0" applyFont="1"/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wrapText="1"/>
    </xf>
    <xf numFmtId="0" fontId="19" fillId="0" borderId="0" xfId="0" applyFont="1"/>
    <xf numFmtId="0" fontId="20" fillId="0" borderId="2" xfId="0" applyFont="1" applyBorder="1" applyAlignment="1">
      <alignment wrapText="1"/>
    </xf>
    <xf numFmtId="0" fontId="20" fillId="5" borderId="2" xfId="0" applyFont="1" applyFill="1" applyBorder="1" applyAlignment="1">
      <alignment horizontal="center" vertical="center" wrapText="1"/>
    </xf>
    <xf numFmtId="43" fontId="21" fillId="5" borderId="2" xfId="1" applyFont="1" applyFill="1" applyBorder="1" applyAlignment="1">
      <alignment horizontal="center" vertical="center" wrapText="1"/>
    </xf>
    <xf numFmtId="0" fontId="20" fillId="0" borderId="2" xfId="0" applyFont="1" applyBorder="1"/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1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</cellXfs>
  <cellStyles count="9">
    <cellStyle name="Euro" xfId="4" xr:uid="{00000000-0005-0000-0000-000000000000}"/>
    <cellStyle name="Millares" xfId="1" builtinId="3"/>
    <cellStyle name="Millares 2" xfId="2" xr:uid="{00000000-0005-0000-0000-000002000000}"/>
    <cellStyle name="Millares 2 2" xfId="6" xr:uid="{00000000-0005-0000-0000-000003000000}"/>
    <cellStyle name="Millares 2 2 2" xfId="7" xr:uid="{00000000-0005-0000-0000-000004000000}"/>
    <cellStyle name="Millares 2 3" xfId="5" xr:uid="{00000000-0005-0000-0000-000005000000}"/>
    <cellStyle name="Normal" xfId="0" builtinId="0"/>
    <cellStyle name="Normal 2" xfId="8" xr:uid="{00000000-0005-0000-0000-000007000000}"/>
    <cellStyle name="Normal 3" xfId="3" xr:uid="{00000000-0005-0000-0000-000008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microsoft.com/office/2017/10/relationships/person" Target="persons/person0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2</xdr:row>
      <xdr:rowOff>209550</xdr:rowOff>
    </xdr:from>
    <xdr:to>
      <xdr:col>1</xdr:col>
      <xdr:colOff>1802191</xdr:colOff>
      <xdr:row>6</xdr:row>
      <xdr:rowOff>95251</xdr:rowOff>
    </xdr:to>
    <xdr:pic>
      <xdr:nvPicPr>
        <xdr:cNvPr id="3" name="Imagen 2" descr="Hospital Universitario Maternidad Nuestra Señora de la ...">
          <a:extLst>
            <a:ext uri="{FF2B5EF4-FFF2-40B4-BE49-F238E27FC236}">
              <a16:creationId xmlns:a16="http://schemas.microsoft.com/office/drawing/2014/main" id="{B452B0A9-65C6-C935-16EE-3C572F07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590550"/>
          <a:ext cx="1759858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3</xdr:row>
      <xdr:rowOff>66675</xdr:rowOff>
    </xdr:from>
    <xdr:to>
      <xdr:col>7</xdr:col>
      <xdr:colOff>485776</xdr:colOff>
      <xdr:row>7</xdr:row>
      <xdr:rowOff>47625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BC94CCF7-6614-4252-8622-9BAF29B3C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742950"/>
          <a:ext cx="202882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2" t="s">
        <v>151</v>
      </c>
      <c r="B2" s="82"/>
      <c r="C2" s="82"/>
      <c r="D2" s="82"/>
      <c r="E2" s="82"/>
    </row>
    <row r="3" spans="1:8" ht="15" customHeight="1" x14ac:dyDescent="0.25">
      <c r="A3" s="82"/>
      <c r="B3" s="82"/>
      <c r="C3" s="82"/>
      <c r="D3" s="82"/>
      <c r="E3" s="82"/>
    </row>
    <row r="4" spans="1:8" ht="15" customHeight="1" x14ac:dyDescent="0.25">
      <c r="A4" s="82"/>
      <c r="B4" s="82"/>
      <c r="C4" s="82"/>
      <c r="D4" s="82"/>
      <c r="E4" s="82"/>
    </row>
    <row r="5" spans="1:8" ht="6" customHeight="1" x14ac:dyDescent="0.25">
      <c r="A5" s="82"/>
      <c r="B5" s="82"/>
      <c r="C5" s="82"/>
      <c r="D5" s="82"/>
      <c r="E5" s="82"/>
      <c r="F5" s="38"/>
    </row>
    <row r="6" spans="1:8" ht="41.25" customHeight="1" x14ac:dyDescent="0.25">
      <c r="A6" s="83" t="s">
        <v>891</v>
      </c>
      <c r="B6" s="83"/>
      <c r="C6" s="83"/>
      <c r="D6" s="83"/>
      <c r="E6" s="83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00000000-0009-0000-0000-000000000000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185"/>
  <sheetViews>
    <sheetView tabSelected="1" zoomScaleNormal="100" workbookViewId="0">
      <selection activeCell="C183" sqref="C183"/>
    </sheetView>
  </sheetViews>
  <sheetFormatPr baseColWidth="10" defaultRowHeight="15" x14ac:dyDescent="0.25"/>
  <cols>
    <col min="1" max="1" width="8.5703125" customWidth="1"/>
    <col min="2" max="2" width="36.42578125" customWidth="1"/>
    <col min="3" max="3" width="35.5703125" customWidth="1"/>
    <col min="4" max="4" width="17" style="13" customWidth="1"/>
    <col min="5" max="5" width="17.28515625" style="13" customWidth="1"/>
    <col min="6" max="6" width="13.42578125" customWidth="1"/>
    <col min="7" max="7" width="14.42578125" customWidth="1"/>
    <col min="8" max="8" width="16" customWidth="1"/>
  </cols>
  <sheetData>
    <row r="3" spans="2:9" ht="23.25" x14ac:dyDescent="0.35">
      <c r="C3" s="68" t="s">
        <v>1357</v>
      </c>
    </row>
    <row r="4" spans="2:9" x14ac:dyDescent="0.25">
      <c r="H4" s="52"/>
    </row>
    <row r="5" spans="2:9" x14ac:dyDescent="0.25">
      <c r="H5" s="52"/>
    </row>
    <row r="6" spans="2:9" ht="15.75" x14ac:dyDescent="0.25">
      <c r="C6" s="64" t="s">
        <v>1360</v>
      </c>
      <c r="H6" s="52"/>
    </row>
    <row r="7" spans="2:9" ht="15.75" x14ac:dyDescent="0.25">
      <c r="C7" s="64"/>
      <c r="H7" s="52"/>
    </row>
    <row r="8" spans="2:9" ht="15.75" x14ac:dyDescent="0.25">
      <c r="C8" s="64"/>
      <c r="H8" s="52"/>
    </row>
    <row r="9" spans="2:9" hidden="1" x14ac:dyDescent="0.25">
      <c r="H9" s="52"/>
    </row>
    <row r="10" spans="2:9" ht="30" x14ac:dyDescent="0.25">
      <c r="B10" s="57" t="s">
        <v>2</v>
      </c>
      <c r="C10" s="57" t="s">
        <v>1345</v>
      </c>
      <c r="D10" s="58" t="s">
        <v>1</v>
      </c>
      <c r="E10" s="59" t="s">
        <v>0</v>
      </c>
      <c r="F10" s="59" t="s">
        <v>1346</v>
      </c>
      <c r="G10" s="59" t="s">
        <v>1354</v>
      </c>
      <c r="H10" s="60" t="s">
        <v>1355</v>
      </c>
      <c r="I10" s="60" t="s">
        <v>1356</v>
      </c>
    </row>
    <row r="11" spans="2:9" x14ac:dyDescent="0.25">
      <c r="B11" s="77" t="s">
        <v>1505</v>
      </c>
      <c r="C11" s="77" t="s">
        <v>1506</v>
      </c>
      <c r="D11" s="78" t="s">
        <v>1507</v>
      </c>
      <c r="E11" s="79">
        <v>38976</v>
      </c>
      <c r="F11" s="79" t="s">
        <v>1508</v>
      </c>
      <c r="G11" s="67">
        <v>592950</v>
      </c>
      <c r="H11" s="67">
        <v>592950</v>
      </c>
      <c r="I11" s="71"/>
    </row>
    <row r="12" spans="2:9" x14ac:dyDescent="0.25">
      <c r="B12" s="77" t="s">
        <v>1505</v>
      </c>
      <c r="C12" s="77" t="s">
        <v>1506</v>
      </c>
      <c r="D12" s="78" t="s">
        <v>1509</v>
      </c>
      <c r="E12" s="79">
        <v>39093</v>
      </c>
      <c r="F12" s="79" t="s">
        <v>1508</v>
      </c>
      <c r="G12" s="67">
        <v>401774.4</v>
      </c>
      <c r="H12" s="67">
        <v>401774.4</v>
      </c>
      <c r="I12" s="71"/>
    </row>
    <row r="13" spans="2:9" x14ac:dyDescent="0.25">
      <c r="B13" s="80" t="s">
        <v>1510</v>
      </c>
      <c r="C13" s="77" t="s">
        <v>1511</v>
      </c>
      <c r="D13" s="78" t="s">
        <v>653</v>
      </c>
      <c r="E13" s="79">
        <v>2602</v>
      </c>
      <c r="F13" s="79" t="s">
        <v>1508</v>
      </c>
      <c r="G13" s="67">
        <v>540813.19999999995</v>
      </c>
      <c r="H13" s="67">
        <v>540813.19999999995</v>
      </c>
      <c r="I13" s="71"/>
    </row>
    <row r="14" spans="2:9" x14ac:dyDescent="0.25">
      <c r="B14" s="80" t="s">
        <v>1510</v>
      </c>
      <c r="C14" s="77" t="s">
        <v>1511</v>
      </c>
      <c r="D14" s="78" t="s">
        <v>680</v>
      </c>
      <c r="E14" s="79">
        <v>2613</v>
      </c>
      <c r="F14" s="79" t="s">
        <v>1508</v>
      </c>
      <c r="G14" s="67">
        <v>368738</v>
      </c>
      <c r="H14" s="67">
        <v>368738</v>
      </c>
      <c r="I14" s="71"/>
    </row>
    <row r="15" spans="2:9" x14ac:dyDescent="0.25">
      <c r="B15" s="80" t="s">
        <v>1510</v>
      </c>
      <c r="C15" s="77" t="s">
        <v>1511</v>
      </c>
      <c r="D15" s="78" t="s">
        <v>858</v>
      </c>
      <c r="E15" s="79">
        <v>2626</v>
      </c>
      <c r="F15" s="79" t="s">
        <v>1508</v>
      </c>
      <c r="G15" s="67">
        <v>690837</v>
      </c>
      <c r="H15" s="67">
        <v>690837</v>
      </c>
      <c r="I15" s="71"/>
    </row>
    <row r="16" spans="2:9" x14ac:dyDescent="0.25">
      <c r="B16" s="80" t="s">
        <v>1510</v>
      </c>
      <c r="C16" s="77" t="s">
        <v>1511</v>
      </c>
      <c r="D16" s="78" t="s">
        <v>751</v>
      </c>
      <c r="E16" s="79">
        <v>2629</v>
      </c>
      <c r="F16" s="79" t="s">
        <v>1508</v>
      </c>
      <c r="G16" s="67">
        <v>95900</v>
      </c>
      <c r="H16" s="67">
        <v>95900</v>
      </c>
      <c r="I16" s="71"/>
    </row>
    <row r="17" spans="2:9" x14ac:dyDescent="0.25">
      <c r="B17" s="77" t="s">
        <v>1512</v>
      </c>
      <c r="C17" s="77" t="s">
        <v>1506</v>
      </c>
      <c r="D17" s="78" t="s">
        <v>1513</v>
      </c>
      <c r="E17" s="79">
        <v>5733</v>
      </c>
      <c r="F17" s="79" t="s">
        <v>1508</v>
      </c>
      <c r="G17" s="67">
        <v>180000</v>
      </c>
      <c r="H17" s="67">
        <v>180000</v>
      </c>
      <c r="I17" s="71"/>
    </row>
    <row r="18" spans="2:9" x14ac:dyDescent="0.25">
      <c r="B18" s="77" t="s">
        <v>1514</v>
      </c>
      <c r="C18" s="77" t="s">
        <v>1506</v>
      </c>
      <c r="D18" s="78" t="s">
        <v>1515</v>
      </c>
      <c r="E18" s="79">
        <v>2020</v>
      </c>
      <c r="F18" s="79" t="s">
        <v>1508</v>
      </c>
      <c r="G18" s="67">
        <v>354000</v>
      </c>
      <c r="H18" s="67">
        <v>354000</v>
      </c>
      <c r="I18" s="71"/>
    </row>
    <row r="19" spans="2:9" x14ac:dyDescent="0.25">
      <c r="B19" s="77" t="s">
        <v>1516</v>
      </c>
      <c r="C19" s="77" t="s">
        <v>1517</v>
      </c>
      <c r="D19" s="78" t="s">
        <v>1518</v>
      </c>
      <c r="E19" s="79">
        <v>10253</v>
      </c>
      <c r="F19" s="79" t="s">
        <v>1508</v>
      </c>
      <c r="G19" s="67">
        <v>208860</v>
      </c>
      <c r="H19" s="67">
        <v>208860</v>
      </c>
      <c r="I19" s="71"/>
    </row>
    <row r="20" spans="2:9" x14ac:dyDescent="0.25">
      <c r="B20" s="77" t="s">
        <v>1519</v>
      </c>
      <c r="C20" s="77" t="s">
        <v>1529</v>
      </c>
      <c r="D20" s="78" t="s">
        <v>1520</v>
      </c>
      <c r="E20" s="79">
        <v>123482</v>
      </c>
      <c r="F20" s="79" t="s">
        <v>1508</v>
      </c>
      <c r="G20" s="67">
        <v>227889.77</v>
      </c>
      <c r="H20" s="67">
        <v>227889.77</v>
      </c>
      <c r="I20" s="71"/>
    </row>
    <row r="21" spans="2:9" x14ac:dyDescent="0.25">
      <c r="B21" s="77" t="s">
        <v>1519</v>
      </c>
      <c r="C21" s="77" t="s">
        <v>1529</v>
      </c>
      <c r="D21" s="78" t="s">
        <v>1521</v>
      </c>
      <c r="E21" s="79">
        <v>123483</v>
      </c>
      <c r="F21" s="79" t="s">
        <v>1508</v>
      </c>
      <c r="G21" s="67">
        <v>218242.59</v>
      </c>
      <c r="H21" s="67">
        <v>218242.59</v>
      </c>
      <c r="I21" s="71"/>
    </row>
    <row r="22" spans="2:9" x14ac:dyDescent="0.25">
      <c r="B22" s="77" t="s">
        <v>1519</v>
      </c>
      <c r="C22" s="77" t="s">
        <v>1529</v>
      </c>
      <c r="D22" s="78" t="s">
        <v>1522</v>
      </c>
      <c r="E22" s="79">
        <v>123582</v>
      </c>
      <c r="F22" s="79" t="s">
        <v>1508</v>
      </c>
      <c r="G22" s="67">
        <v>208595.92</v>
      </c>
      <c r="H22" s="67">
        <v>208595.92</v>
      </c>
      <c r="I22" s="71"/>
    </row>
    <row r="23" spans="2:9" x14ac:dyDescent="0.25">
      <c r="B23" s="77" t="s">
        <v>1519</v>
      </c>
      <c r="C23" s="77" t="s">
        <v>1530</v>
      </c>
      <c r="D23" s="78" t="s">
        <v>1523</v>
      </c>
      <c r="E23" s="79">
        <v>123754</v>
      </c>
      <c r="F23" s="79" t="s">
        <v>1508</v>
      </c>
      <c r="G23" s="67">
        <v>37860.51</v>
      </c>
      <c r="H23" s="67">
        <v>37860.51</v>
      </c>
      <c r="I23" s="71"/>
    </row>
    <row r="24" spans="2:9" x14ac:dyDescent="0.25">
      <c r="B24" s="77" t="s">
        <v>1519</v>
      </c>
      <c r="C24" s="77" t="s">
        <v>1531</v>
      </c>
      <c r="D24" s="78" t="s">
        <v>1524</v>
      </c>
      <c r="E24" s="79">
        <v>123863</v>
      </c>
      <c r="F24" s="79" t="s">
        <v>1508</v>
      </c>
      <c r="G24" s="67">
        <v>245253.29</v>
      </c>
      <c r="H24" s="67">
        <v>245253.29</v>
      </c>
      <c r="I24" s="71"/>
    </row>
    <row r="25" spans="2:9" x14ac:dyDescent="0.25">
      <c r="B25" s="77" t="s">
        <v>1519</v>
      </c>
      <c r="C25" s="77" t="s">
        <v>1532</v>
      </c>
      <c r="D25" s="78" t="s">
        <v>1525</v>
      </c>
      <c r="E25" s="79">
        <v>124528</v>
      </c>
      <c r="F25" s="79" t="s">
        <v>1508</v>
      </c>
      <c r="G25" s="67">
        <v>313408</v>
      </c>
      <c r="H25" s="67">
        <v>313408</v>
      </c>
      <c r="I25" s="71"/>
    </row>
    <row r="26" spans="2:9" x14ac:dyDescent="0.25">
      <c r="B26" s="77" t="s">
        <v>1519</v>
      </c>
      <c r="C26" s="77" t="s">
        <v>1531</v>
      </c>
      <c r="D26" s="78" t="s">
        <v>1526</v>
      </c>
      <c r="E26" s="79">
        <v>124754</v>
      </c>
      <c r="F26" s="79" t="s">
        <v>1508</v>
      </c>
      <c r="G26" s="67">
        <v>139732.5</v>
      </c>
      <c r="H26" s="67">
        <v>139732.5</v>
      </c>
      <c r="I26" s="71"/>
    </row>
    <row r="27" spans="2:9" x14ac:dyDescent="0.25">
      <c r="B27" s="77" t="s">
        <v>1519</v>
      </c>
      <c r="C27" s="77" t="s">
        <v>1531</v>
      </c>
      <c r="D27" s="78" t="s">
        <v>1533</v>
      </c>
      <c r="E27" s="79">
        <v>125251</v>
      </c>
      <c r="F27" s="79" t="s">
        <v>1508</v>
      </c>
      <c r="G27" s="67">
        <v>52569</v>
      </c>
      <c r="H27" s="67">
        <v>52569</v>
      </c>
      <c r="I27" s="71"/>
    </row>
    <row r="28" spans="2:9" x14ac:dyDescent="0.25">
      <c r="B28" s="77" t="s">
        <v>1519</v>
      </c>
      <c r="C28" s="77" t="s">
        <v>1534</v>
      </c>
      <c r="D28" s="78" t="s">
        <v>1183</v>
      </c>
      <c r="E28" s="79">
        <v>128123</v>
      </c>
      <c r="F28" s="79" t="s">
        <v>1508</v>
      </c>
      <c r="G28" s="67">
        <v>174191.6</v>
      </c>
      <c r="H28" s="67">
        <v>174191.6</v>
      </c>
      <c r="I28" s="71"/>
    </row>
    <row r="29" spans="2:9" x14ac:dyDescent="0.25">
      <c r="B29" s="77" t="s">
        <v>1519</v>
      </c>
      <c r="C29" s="77" t="s">
        <v>1531</v>
      </c>
      <c r="D29" s="78" t="s">
        <v>1527</v>
      </c>
      <c r="E29" s="79">
        <v>128557</v>
      </c>
      <c r="F29" s="79" t="s">
        <v>1508</v>
      </c>
      <c r="G29" s="67">
        <v>300499.78999999998</v>
      </c>
      <c r="H29" s="67">
        <v>300499.78999999998</v>
      </c>
      <c r="I29" s="71"/>
    </row>
    <row r="30" spans="2:9" x14ac:dyDescent="0.25">
      <c r="B30" s="77" t="s">
        <v>1519</v>
      </c>
      <c r="C30" s="77" t="s">
        <v>1531</v>
      </c>
      <c r="D30" s="78" t="s">
        <v>1528</v>
      </c>
      <c r="E30" s="79">
        <v>128665</v>
      </c>
      <c r="F30" s="79" t="s">
        <v>1508</v>
      </c>
      <c r="G30" s="67">
        <v>174191.6</v>
      </c>
      <c r="H30" s="67">
        <v>174191.6</v>
      </c>
      <c r="I30" s="71"/>
    </row>
    <row r="31" spans="2:9" ht="30" x14ac:dyDescent="0.25">
      <c r="B31" s="77" t="s">
        <v>1535</v>
      </c>
      <c r="C31" s="79" t="s">
        <v>1536</v>
      </c>
      <c r="D31" s="78" t="s">
        <v>1097</v>
      </c>
      <c r="E31" s="79">
        <v>210</v>
      </c>
      <c r="F31" s="79" t="s">
        <v>1508</v>
      </c>
      <c r="G31" s="67">
        <v>190000</v>
      </c>
      <c r="H31" s="67">
        <v>190000</v>
      </c>
      <c r="I31" s="71"/>
    </row>
    <row r="32" spans="2:9" ht="30" x14ac:dyDescent="0.25">
      <c r="B32" s="77" t="s">
        <v>1535</v>
      </c>
      <c r="C32" s="79" t="s">
        <v>1536</v>
      </c>
      <c r="D32" s="78" t="s">
        <v>1537</v>
      </c>
      <c r="E32" s="79">
        <v>211</v>
      </c>
      <c r="F32" s="79" t="s">
        <v>1359</v>
      </c>
      <c r="G32" s="67">
        <v>95000</v>
      </c>
      <c r="H32" s="67">
        <v>95000</v>
      </c>
      <c r="I32" s="71"/>
    </row>
    <row r="33" spans="2:9" ht="30" x14ac:dyDescent="0.25">
      <c r="B33" s="77" t="s">
        <v>1535</v>
      </c>
      <c r="C33" s="79" t="s">
        <v>1536</v>
      </c>
      <c r="D33" s="78" t="s">
        <v>1098</v>
      </c>
      <c r="E33" s="79">
        <v>212</v>
      </c>
      <c r="F33" s="79" t="s">
        <v>1508</v>
      </c>
      <c r="G33" s="67">
        <v>95000</v>
      </c>
      <c r="H33" s="67">
        <v>95000</v>
      </c>
      <c r="I33" s="71"/>
    </row>
    <row r="34" spans="2:9" x14ac:dyDescent="0.25">
      <c r="B34" s="77" t="s">
        <v>1538</v>
      </c>
      <c r="C34" s="79" t="s">
        <v>1529</v>
      </c>
      <c r="D34" s="78" t="s">
        <v>256</v>
      </c>
      <c r="E34" s="79">
        <v>16</v>
      </c>
      <c r="F34" s="79" t="s">
        <v>1508</v>
      </c>
      <c r="G34" s="67">
        <v>1012676</v>
      </c>
      <c r="H34" s="67">
        <v>1012676</v>
      </c>
      <c r="I34" s="71"/>
    </row>
    <row r="35" spans="2:9" x14ac:dyDescent="0.25">
      <c r="B35" s="77" t="s">
        <v>1539</v>
      </c>
      <c r="C35" s="79" t="s">
        <v>1540</v>
      </c>
      <c r="D35" s="78" t="s">
        <v>1541</v>
      </c>
      <c r="E35" s="79">
        <v>191</v>
      </c>
      <c r="F35" s="79" t="s">
        <v>1508</v>
      </c>
      <c r="G35" s="67">
        <v>187124.4</v>
      </c>
      <c r="H35" s="67">
        <v>187124.4</v>
      </c>
      <c r="I35" s="71"/>
    </row>
    <row r="36" spans="2:9" x14ac:dyDescent="0.25">
      <c r="B36" s="77" t="s">
        <v>1542</v>
      </c>
      <c r="C36" s="79" t="s">
        <v>1529</v>
      </c>
      <c r="D36" s="78" t="s">
        <v>509</v>
      </c>
      <c r="E36" s="79">
        <v>166</v>
      </c>
      <c r="F36" s="79" t="s">
        <v>1508</v>
      </c>
      <c r="G36" s="67">
        <v>319662</v>
      </c>
      <c r="H36" s="67">
        <v>319662</v>
      </c>
      <c r="I36" s="71"/>
    </row>
    <row r="37" spans="2:9" x14ac:dyDescent="0.25">
      <c r="B37" s="77" t="s">
        <v>1542</v>
      </c>
      <c r="C37" s="79" t="s">
        <v>1529</v>
      </c>
      <c r="D37" s="78" t="s">
        <v>850</v>
      </c>
      <c r="E37" s="79">
        <v>168</v>
      </c>
      <c r="F37" s="79" t="s">
        <v>1508</v>
      </c>
      <c r="G37" s="67">
        <v>336890</v>
      </c>
      <c r="H37" s="67">
        <v>336890</v>
      </c>
      <c r="I37" s="71"/>
    </row>
    <row r="38" spans="2:9" x14ac:dyDescent="0.25">
      <c r="B38" s="77" t="s">
        <v>1543</v>
      </c>
      <c r="C38" s="77" t="s">
        <v>1506</v>
      </c>
      <c r="D38" s="78" t="s">
        <v>1544</v>
      </c>
      <c r="E38" s="79">
        <v>297</v>
      </c>
      <c r="F38" s="79" t="s">
        <v>1508</v>
      </c>
      <c r="G38" s="67">
        <v>449218.8</v>
      </c>
      <c r="H38" s="67">
        <v>449218.8</v>
      </c>
      <c r="I38" s="71"/>
    </row>
    <row r="39" spans="2:9" x14ac:dyDescent="0.25">
      <c r="B39" s="77" t="s">
        <v>1545</v>
      </c>
      <c r="C39" s="77" t="s">
        <v>1506</v>
      </c>
      <c r="D39" s="78" t="s">
        <v>1546</v>
      </c>
      <c r="E39" s="79">
        <v>90233535</v>
      </c>
      <c r="F39" s="79" t="s">
        <v>1359</v>
      </c>
      <c r="G39" s="67">
        <v>279499.28000000003</v>
      </c>
      <c r="H39" s="67">
        <v>279499.28000000003</v>
      </c>
      <c r="I39" s="71"/>
    </row>
    <row r="40" spans="2:9" x14ac:dyDescent="0.25">
      <c r="B40" s="77" t="s">
        <v>1545</v>
      </c>
      <c r="C40" s="77" t="s">
        <v>1506</v>
      </c>
      <c r="D40" s="78" t="s">
        <v>1547</v>
      </c>
      <c r="E40" s="79">
        <v>90273941</v>
      </c>
      <c r="F40" s="79" t="s">
        <v>1508</v>
      </c>
      <c r="G40" s="67">
        <v>176357.23</v>
      </c>
      <c r="H40" s="67">
        <v>176357.23</v>
      </c>
      <c r="I40" s="71"/>
    </row>
    <row r="41" spans="2:9" x14ac:dyDescent="0.25">
      <c r="B41" s="77" t="s">
        <v>1548</v>
      </c>
      <c r="C41" s="77" t="s">
        <v>1506</v>
      </c>
      <c r="D41" s="78" t="s">
        <v>1549</v>
      </c>
      <c r="E41" s="79">
        <v>48</v>
      </c>
      <c r="F41" s="79" t="s">
        <v>1508</v>
      </c>
      <c r="G41" s="67">
        <v>76880</v>
      </c>
      <c r="H41" s="67">
        <v>76880</v>
      </c>
      <c r="I41" s="71"/>
    </row>
    <row r="42" spans="2:9" ht="33" customHeight="1" x14ac:dyDescent="0.25">
      <c r="B42" s="69" t="s">
        <v>1361</v>
      </c>
      <c r="C42" s="66" t="s">
        <v>1362</v>
      </c>
      <c r="D42" s="73">
        <v>45860</v>
      </c>
      <c r="E42" s="74" t="s">
        <v>1363</v>
      </c>
      <c r="F42" s="70" t="s">
        <v>1359</v>
      </c>
      <c r="G42" s="67">
        <v>131865</v>
      </c>
      <c r="H42" s="67">
        <v>131865</v>
      </c>
      <c r="I42" s="71"/>
    </row>
    <row r="43" spans="2:9" ht="39.75" customHeight="1" x14ac:dyDescent="0.25">
      <c r="B43" s="69" t="s">
        <v>1367</v>
      </c>
      <c r="C43" s="66" t="s">
        <v>1368</v>
      </c>
      <c r="D43" s="73">
        <v>45680</v>
      </c>
      <c r="E43" s="74" t="s">
        <v>643</v>
      </c>
      <c r="F43" s="70" t="s">
        <v>1359</v>
      </c>
      <c r="G43" s="67">
        <v>267845.84000000003</v>
      </c>
      <c r="H43" s="67">
        <v>267845.84000000003</v>
      </c>
      <c r="I43" s="71"/>
    </row>
    <row r="44" spans="2:9" ht="33" customHeight="1" x14ac:dyDescent="0.25">
      <c r="B44" s="69" t="s">
        <v>1573</v>
      </c>
      <c r="C44" s="66" t="s">
        <v>1574</v>
      </c>
      <c r="D44" s="73">
        <v>45887</v>
      </c>
      <c r="E44" s="74" t="s">
        <v>1575</v>
      </c>
      <c r="F44" s="70" t="s">
        <v>1508</v>
      </c>
      <c r="G44" s="67">
        <v>79768</v>
      </c>
      <c r="H44" s="67">
        <v>79768</v>
      </c>
      <c r="I44" s="71"/>
    </row>
    <row r="45" spans="2:9" ht="24" customHeight="1" x14ac:dyDescent="0.25">
      <c r="B45" s="72" t="s">
        <v>1364</v>
      </c>
      <c r="C45" s="66" t="s">
        <v>1365</v>
      </c>
      <c r="D45" s="73">
        <v>45628</v>
      </c>
      <c r="E45" s="74" t="s">
        <v>133</v>
      </c>
      <c r="F45" s="70" t="s">
        <v>1359</v>
      </c>
      <c r="G45" s="67">
        <v>147972</v>
      </c>
      <c r="H45" s="67">
        <v>147972</v>
      </c>
      <c r="I45" s="71"/>
    </row>
    <row r="46" spans="2:9" ht="25.5" customHeight="1" x14ac:dyDescent="0.25">
      <c r="B46" s="72" t="s">
        <v>1364</v>
      </c>
      <c r="C46" s="66" t="s">
        <v>1365</v>
      </c>
      <c r="D46" s="73">
        <v>45673</v>
      </c>
      <c r="E46" s="74" t="s">
        <v>1366</v>
      </c>
      <c r="F46" s="70" t="s">
        <v>1359</v>
      </c>
      <c r="G46" s="67">
        <v>169542</v>
      </c>
      <c r="H46" s="67">
        <v>169542</v>
      </c>
      <c r="I46" s="71"/>
    </row>
    <row r="47" spans="2:9" ht="25.5" x14ac:dyDescent="0.25">
      <c r="B47" s="72" t="s">
        <v>1369</v>
      </c>
      <c r="C47" s="66" t="s">
        <v>1365</v>
      </c>
      <c r="D47" s="73">
        <v>45664</v>
      </c>
      <c r="E47" s="74" t="s">
        <v>83</v>
      </c>
      <c r="F47" s="70" t="s">
        <v>1359</v>
      </c>
      <c r="G47" s="67">
        <v>20709</v>
      </c>
      <c r="H47" s="67">
        <v>20709</v>
      </c>
      <c r="I47" s="71" t="s">
        <v>1358</v>
      </c>
    </row>
    <row r="48" spans="2:9" ht="25.5" x14ac:dyDescent="0.25">
      <c r="B48" s="72" t="s">
        <v>1369</v>
      </c>
      <c r="C48" s="66" t="s">
        <v>1365</v>
      </c>
      <c r="D48" s="73">
        <v>45880</v>
      </c>
      <c r="E48" s="74" t="s">
        <v>283</v>
      </c>
      <c r="F48" s="70" t="s">
        <v>1359</v>
      </c>
      <c r="G48" s="67">
        <v>13570</v>
      </c>
      <c r="H48" s="67">
        <v>13570</v>
      </c>
      <c r="I48" s="71"/>
    </row>
    <row r="49" spans="2:9" x14ac:dyDescent="0.25">
      <c r="B49" s="72" t="s">
        <v>1370</v>
      </c>
      <c r="C49" s="66" t="s">
        <v>1371</v>
      </c>
      <c r="D49" s="73">
        <v>45950</v>
      </c>
      <c r="E49" s="74" t="s">
        <v>1284</v>
      </c>
      <c r="F49" s="70" t="s">
        <v>1359</v>
      </c>
      <c r="G49" s="67">
        <v>340000</v>
      </c>
      <c r="H49" s="67">
        <v>340000</v>
      </c>
      <c r="I49" s="71"/>
    </row>
    <row r="50" spans="2:9" ht="18.75" customHeight="1" x14ac:dyDescent="0.25">
      <c r="B50" s="72" t="s">
        <v>1372</v>
      </c>
      <c r="C50" s="66" t="s">
        <v>1373</v>
      </c>
      <c r="D50" s="73">
        <v>45681</v>
      </c>
      <c r="E50" s="74" t="s">
        <v>1374</v>
      </c>
      <c r="F50" s="70" t="s">
        <v>1359</v>
      </c>
      <c r="G50" s="67">
        <v>372200</v>
      </c>
      <c r="H50" s="67">
        <v>372200</v>
      </c>
      <c r="I50" s="71"/>
    </row>
    <row r="51" spans="2:9" x14ac:dyDescent="0.25">
      <c r="B51" s="72" t="s">
        <v>1372</v>
      </c>
      <c r="C51" s="66" t="s">
        <v>1373</v>
      </c>
      <c r="D51" s="73">
        <v>45875</v>
      </c>
      <c r="E51" s="74" t="s">
        <v>1375</v>
      </c>
      <c r="F51" s="70" t="s">
        <v>1359</v>
      </c>
      <c r="G51" s="67">
        <v>246430</v>
      </c>
      <c r="H51" s="67">
        <v>246430</v>
      </c>
      <c r="I51" s="71"/>
    </row>
    <row r="52" spans="2:9" x14ac:dyDescent="0.25">
      <c r="B52" s="72" t="s">
        <v>1372</v>
      </c>
      <c r="C52" s="66" t="s">
        <v>1373</v>
      </c>
      <c r="D52" s="73">
        <v>45889</v>
      </c>
      <c r="E52" s="74" t="s">
        <v>1376</v>
      </c>
      <c r="F52" s="70" t="s">
        <v>1359</v>
      </c>
      <c r="G52" s="67">
        <v>261628</v>
      </c>
      <c r="H52" s="67">
        <v>261628</v>
      </c>
      <c r="I52" s="71"/>
    </row>
    <row r="53" spans="2:9" ht="25.5" x14ac:dyDescent="0.25">
      <c r="B53" s="72" t="s">
        <v>1377</v>
      </c>
      <c r="C53" s="66" t="s">
        <v>1378</v>
      </c>
      <c r="D53" s="73">
        <v>45300</v>
      </c>
      <c r="E53" s="74" t="s">
        <v>1379</v>
      </c>
      <c r="F53" s="70" t="s">
        <v>1359</v>
      </c>
      <c r="G53" s="67">
        <v>20181.05</v>
      </c>
      <c r="H53" s="67">
        <v>20181.05</v>
      </c>
      <c r="I53" s="71"/>
    </row>
    <row r="54" spans="2:9" ht="25.5" x14ac:dyDescent="0.25">
      <c r="B54" s="72" t="s">
        <v>1377</v>
      </c>
      <c r="C54" s="66" t="s">
        <v>1378</v>
      </c>
      <c r="D54" s="73">
        <v>45679</v>
      </c>
      <c r="E54" s="74" t="s">
        <v>1380</v>
      </c>
      <c r="F54" s="70" t="s">
        <v>1359</v>
      </c>
      <c r="G54" s="67">
        <v>20181.05</v>
      </c>
      <c r="H54" s="67">
        <v>20181.05</v>
      </c>
      <c r="I54" s="71"/>
    </row>
    <row r="55" spans="2:9" x14ac:dyDescent="0.25">
      <c r="B55" s="72" t="s">
        <v>1550</v>
      </c>
      <c r="C55" s="66" t="s">
        <v>1551</v>
      </c>
      <c r="D55" s="73">
        <v>45470</v>
      </c>
      <c r="E55" s="74" t="s">
        <v>1552</v>
      </c>
      <c r="F55" s="70" t="s">
        <v>1359</v>
      </c>
      <c r="G55" s="67">
        <v>4298.13</v>
      </c>
      <c r="H55" s="67">
        <v>4298.13</v>
      </c>
      <c r="I55" s="71"/>
    </row>
    <row r="56" spans="2:9" x14ac:dyDescent="0.25">
      <c r="B56" s="72" t="s">
        <v>1550</v>
      </c>
      <c r="C56" s="66" t="s">
        <v>1551</v>
      </c>
      <c r="D56" s="73"/>
      <c r="E56" s="74" t="s">
        <v>1559</v>
      </c>
      <c r="F56" s="70" t="s">
        <v>1508</v>
      </c>
      <c r="G56" s="67">
        <v>900105.42</v>
      </c>
      <c r="H56" s="67">
        <v>900105.42</v>
      </c>
      <c r="I56" s="71"/>
    </row>
    <row r="57" spans="2:9" x14ac:dyDescent="0.25">
      <c r="B57" s="72" t="s">
        <v>1550</v>
      </c>
      <c r="C57" s="66" t="s">
        <v>1551</v>
      </c>
      <c r="D57" s="73">
        <v>45495</v>
      </c>
      <c r="E57" s="74" t="s">
        <v>1553</v>
      </c>
      <c r="F57" s="70" t="s">
        <v>1508</v>
      </c>
      <c r="G57" s="67">
        <v>4298.13</v>
      </c>
      <c r="H57" s="67">
        <v>4298.13</v>
      </c>
      <c r="I57" s="71"/>
    </row>
    <row r="58" spans="2:9" x14ac:dyDescent="0.25">
      <c r="B58" s="72" t="s">
        <v>1550</v>
      </c>
      <c r="C58" s="66" t="s">
        <v>1551</v>
      </c>
      <c r="D58" s="73">
        <v>45512</v>
      </c>
      <c r="E58" s="74" t="s">
        <v>1554</v>
      </c>
      <c r="F58" s="70" t="s">
        <v>1508</v>
      </c>
      <c r="G58" s="67">
        <v>3223.59</v>
      </c>
      <c r="H58" s="67">
        <v>3223.59</v>
      </c>
      <c r="I58" s="71"/>
    </row>
    <row r="59" spans="2:9" x14ac:dyDescent="0.25">
      <c r="B59" s="72" t="s">
        <v>1550</v>
      </c>
      <c r="C59" s="66" t="s">
        <v>1551</v>
      </c>
      <c r="D59" s="73">
        <v>45513</v>
      </c>
      <c r="E59" s="74" t="s">
        <v>1555</v>
      </c>
      <c r="F59" s="70" t="s">
        <v>1508</v>
      </c>
      <c r="G59" s="67">
        <v>841769.99</v>
      </c>
      <c r="H59" s="67">
        <v>841769.99</v>
      </c>
      <c r="I59" s="71"/>
    </row>
    <row r="60" spans="2:9" x14ac:dyDescent="0.25">
      <c r="B60" s="72" t="s">
        <v>1550</v>
      </c>
      <c r="C60" s="66" t="s">
        <v>1551</v>
      </c>
      <c r="D60" s="73">
        <v>45526</v>
      </c>
      <c r="E60" s="74" t="s">
        <v>1556</v>
      </c>
      <c r="F60" s="70" t="s">
        <v>1508</v>
      </c>
      <c r="G60" s="67">
        <v>6453.61</v>
      </c>
      <c r="H60" s="67">
        <v>6453.61</v>
      </c>
      <c r="I60" s="71"/>
    </row>
    <row r="61" spans="2:9" x14ac:dyDescent="0.25">
      <c r="B61" s="72" t="s">
        <v>1550</v>
      </c>
      <c r="C61" s="66" t="s">
        <v>1551</v>
      </c>
      <c r="D61" s="73">
        <v>45541</v>
      </c>
      <c r="E61" s="74" t="s">
        <v>1557</v>
      </c>
      <c r="F61" s="70" t="s">
        <v>1508</v>
      </c>
      <c r="G61" s="67">
        <v>4298.13</v>
      </c>
      <c r="H61" s="67">
        <v>4298.13</v>
      </c>
      <c r="I61" s="71"/>
    </row>
    <row r="62" spans="2:9" x14ac:dyDescent="0.25">
      <c r="B62" s="72" t="s">
        <v>1550</v>
      </c>
      <c r="C62" s="66" t="s">
        <v>1551</v>
      </c>
      <c r="D62" s="73">
        <v>45561</v>
      </c>
      <c r="E62" s="74" t="s">
        <v>343</v>
      </c>
      <c r="F62" s="70" t="s">
        <v>1508</v>
      </c>
      <c r="G62" s="67">
        <v>668847.13</v>
      </c>
      <c r="H62" s="67">
        <v>668847.13</v>
      </c>
      <c r="I62" s="71"/>
    </row>
    <row r="63" spans="2:9" x14ac:dyDescent="0.25">
      <c r="B63" s="72" t="s">
        <v>1550</v>
      </c>
      <c r="C63" s="66" t="s">
        <v>1551</v>
      </c>
      <c r="D63" s="73">
        <v>45563</v>
      </c>
      <c r="E63" s="74" t="s">
        <v>1558</v>
      </c>
      <c r="F63" s="70" t="s">
        <v>1508</v>
      </c>
      <c r="G63" s="67">
        <v>2647.83</v>
      </c>
      <c r="H63" s="67">
        <v>2647.83</v>
      </c>
      <c r="I63" s="71"/>
    </row>
    <row r="64" spans="2:9" x14ac:dyDescent="0.25">
      <c r="B64" s="72" t="s">
        <v>1550</v>
      </c>
      <c r="C64" s="66" t="s">
        <v>1551</v>
      </c>
      <c r="D64" s="73">
        <v>45563</v>
      </c>
      <c r="E64" s="74" t="s">
        <v>332</v>
      </c>
      <c r="F64" s="70" t="s">
        <v>1508</v>
      </c>
      <c r="G64" s="67">
        <v>2149.06</v>
      </c>
      <c r="H64" s="67">
        <v>2149.06</v>
      </c>
      <c r="I64" s="71"/>
    </row>
    <row r="65" spans="2:9" x14ac:dyDescent="0.25">
      <c r="B65" s="72" t="s">
        <v>1560</v>
      </c>
      <c r="C65" s="66" t="s">
        <v>1561</v>
      </c>
      <c r="D65" s="73">
        <v>45701</v>
      </c>
      <c r="E65" s="74" t="s">
        <v>1562</v>
      </c>
      <c r="F65" s="70" t="s">
        <v>1508</v>
      </c>
      <c r="G65" s="67">
        <v>5750</v>
      </c>
      <c r="H65" s="67">
        <v>5750</v>
      </c>
      <c r="I65" s="71"/>
    </row>
    <row r="66" spans="2:9" x14ac:dyDescent="0.25">
      <c r="B66" s="72" t="s">
        <v>1563</v>
      </c>
      <c r="C66" s="66" t="s">
        <v>1565</v>
      </c>
      <c r="D66" s="73">
        <v>45635</v>
      </c>
      <c r="E66" s="81" t="s">
        <v>1564</v>
      </c>
      <c r="F66" s="70" t="s">
        <v>1508</v>
      </c>
      <c r="G66" s="67">
        <v>33630</v>
      </c>
      <c r="H66" s="67">
        <v>33630</v>
      </c>
      <c r="I66" s="71"/>
    </row>
    <row r="67" spans="2:9" x14ac:dyDescent="0.25">
      <c r="B67" s="72" t="s">
        <v>1563</v>
      </c>
      <c r="C67" s="66" t="s">
        <v>1506</v>
      </c>
      <c r="D67" s="73">
        <v>45617</v>
      </c>
      <c r="E67" s="81" t="s">
        <v>1027</v>
      </c>
      <c r="F67" s="70" t="s">
        <v>1508</v>
      </c>
      <c r="G67" s="67">
        <v>200600</v>
      </c>
      <c r="H67" s="67">
        <v>200600</v>
      </c>
      <c r="I67" s="71"/>
    </row>
    <row r="68" spans="2:9" x14ac:dyDescent="0.25">
      <c r="B68" s="72" t="s">
        <v>1563</v>
      </c>
      <c r="C68" s="66" t="s">
        <v>1506</v>
      </c>
      <c r="D68" s="73">
        <v>45673</v>
      </c>
      <c r="E68" s="81" t="s">
        <v>1566</v>
      </c>
      <c r="F68" s="70" t="s">
        <v>1508</v>
      </c>
      <c r="G68" s="67">
        <v>289088.2</v>
      </c>
      <c r="H68" s="67">
        <v>289088.2</v>
      </c>
      <c r="I68" s="71"/>
    </row>
    <row r="69" spans="2:9" x14ac:dyDescent="0.25">
      <c r="B69" s="72" t="s">
        <v>1563</v>
      </c>
      <c r="C69" s="66" t="s">
        <v>1506</v>
      </c>
      <c r="D69" s="73">
        <v>45896</v>
      </c>
      <c r="E69" s="81" t="s">
        <v>1567</v>
      </c>
      <c r="F69" s="70" t="s">
        <v>1508</v>
      </c>
      <c r="G69" s="67">
        <v>68440</v>
      </c>
      <c r="H69" s="67">
        <v>68440</v>
      </c>
      <c r="I69" s="71"/>
    </row>
    <row r="70" spans="2:9" x14ac:dyDescent="0.25">
      <c r="B70" s="72" t="s">
        <v>1568</v>
      </c>
      <c r="C70" s="66" t="s">
        <v>1506</v>
      </c>
      <c r="D70" s="73">
        <v>45882</v>
      </c>
      <c r="E70" s="81" t="s">
        <v>1569</v>
      </c>
      <c r="F70" s="70" t="s">
        <v>1508</v>
      </c>
      <c r="G70" s="67">
        <v>227370</v>
      </c>
      <c r="H70" s="67">
        <v>227370</v>
      </c>
      <c r="I70" s="71"/>
    </row>
    <row r="71" spans="2:9" x14ac:dyDescent="0.25">
      <c r="B71" s="72" t="s">
        <v>1570</v>
      </c>
      <c r="C71" s="66" t="s">
        <v>1506</v>
      </c>
      <c r="D71" s="73">
        <v>45898</v>
      </c>
      <c r="E71" s="74" t="s">
        <v>1571</v>
      </c>
      <c r="F71" s="70" t="s">
        <v>1508</v>
      </c>
      <c r="G71" s="67">
        <v>105329.75</v>
      </c>
      <c r="H71" s="67">
        <v>105329.75</v>
      </c>
      <c r="I71" s="71"/>
    </row>
    <row r="72" spans="2:9" x14ac:dyDescent="0.25">
      <c r="B72" s="72" t="s">
        <v>1572</v>
      </c>
      <c r="C72" s="66" t="s">
        <v>1506</v>
      </c>
      <c r="D72" s="73">
        <v>45884</v>
      </c>
      <c r="E72" s="74" t="s">
        <v>1050</v>
      </c>
      <c r="F72" s="70" t="s">
        <v>1508</v>
      </c>
      <c r="G72" s="67">
        <v>134520</v>
      </c>
      <c r="H72" s="67">
        <v>134520</v>
      </c>
      <c r="I72" s="71"/>
    </row>
    <row r="73" spans="2:9" ht="25.5" x14ac:dyDescent="0.25">
      <c r="B73" s="72" t="s">
        <v>1381</v>
      </c>
      <c r="C73" s="66" t="s">
        <v>1382</v>
      </c>
      <c r="D73" s="73">
        <v>45878</v>
      </c>
      <c r="E73" s="74" t="s">
        <v>1383</v>
      </c>
      <c r="F73" s="70" t="s">
        <v>1359</v>
      </c>
      <c r="G73" s="67">
        <v>126610.93</v>
      </c>
      <c r="H73" s="67">
        <v>126610.93</v>
      </c>
      <c r="I73" s="71"/>
    </row>
    <row r="74" spans="2:9" ht="25.5" x14ac:dyDescent="0.25">
      <c r="B74" s="72" t="s">
        <v>1384</v>
      </c>
      <c r="C74" s="66" t="s">
        <v>1385</v>
      </c>
      <c r="D74" s="73">
        <v>45667</v>
      </c>
      <c r="E74" s="74" t="s">
        <v>1386</v>
      </c>
      <c r="F74" s="70" t="s">
        <v>1359</v>
      </c>
      <c r="G74" s="67">
        <v>144000</v>
      </c>
      <c r="H74" s="67">
        <v>144000</v>
      </c>
      <c r="I74" s="71"/>
    </row>
    <row r="75" spans="2:9" ht="25.5" x14ac:dyDescent="0.25">
      <c r="B75" s="72" t="s">
        <v>1384</v>
      </c>
      <c r="C75" s="66" t="s">
        <v>1385</v>
      </c>
      <c r="D75" s="73">
        <v>45671</v>
      </c>
      <c r="E75" s="74" t="s">
        <v>1387</v>
      </c>
      <c r="F75" s="70" t="s">
        <v>1359</v>
      </c>
      <c r="G75" s="67">
        <v>710042</v>
      </c>
      <c r="H75" s="67">
        <v>710042</v>
      </c>
      <c r="I75" s="71"/>
    </row>
    <row r="76" spans="2:9" ht="25.5" x14ac:dyDescent="0.25">
      <c r="B76" s="72" t="s">
        <v>1384</v>
      </c>
      <c r="C76" s="66" t="s">
        <v>1385</v>
      </c>
      <c r="D76" s="73">
        <v>45681</v>
      </c>
      <c r="E76" s="74" t="s">
        <v>1388</v>
      </c>
      <c r="F76" s="70" t="s">
        <v>1359</v>
      </c>
      <c r="G76" s="67">
        <v>144000</v>
      </c>
      <c r="H76" s="67">
        <v>144000</v>
      </c>
      <c r="I76" s="71"/>
    </row>
    <row r="77" spans="2:9" ht="25.5" x14ac:dyDescent="0.25">
      <c r="B77" s="72" t="s">
        <v>1381</v>
      </c>
      <c r="C77" s="66" t="s">
        <v>1389</v>
      </c>
      <c r="D77" s="73">
        <v>45848</v>
      </c>
      <c r="E77" s="74" t="s">
        <v>1390</v>
      </c>
      <c r="F77" s="70" t="s">
        <v>1359</v>
      </c>
      <c r="G77" s="67">
        <v>126610.93</v>
      </c>
      <c r="H77" s="67">
        <v>126610.93</v>
      </c>
      <c r="I77" s="71"/>
    </row>
    <row r="78" spans="2:9" ht="25.5" x14ac:dyDescent="0.25">
      <c r="B78" s="72" t="s">
        <v>1391</v>
      </c>
      <c r="C78" s="66" t="s">
        <v>1392</v>
      </c>
      <c r="D78" s="73">
        <v>45625</v>
      </c>
      <c r="E78" s="74" t="s">
        <v>1393</v>
      </c>
      <c r="F78" s="70" t="s">
        <v>1359</v>
      </c>
      <c r="G78" s="67">
        <v>355142</v>
      </c>
      <c r="H78" s="67">
        <v>355142</v>
      </c>
      <c r="I78" s="71"/>
    </row>
    <row r="79" spans="2:9" ht="25.5" x14ac:dyDescent="0.25">
      <c r="B79" s="72" t="s">
        <v>1391</v>
      </c>
      <c r="C79" s="66" t="s">
        <v>1392</v>
      </c>
      <c r="D79" s="73">
        <v>45882</v>
      </c>
      <c r="E79" s="74" t="s">
        <v>1394</v>
      </c>
      <c r="F79" s="70" t="s">
        <v>1359</v>
      </c>
      <c r="G79" s="67">
        <v>260505.60000000001</v>
      </c>
      <c r="H79" s="67">
        <v>260505.60000000001</v>
      </c>
      <c r="I79" s="71"/>
    </row>
    <row r="80" spans="2:9" ht="25.5" x14ac:dyDescent="0.25">
      <c r="B80" s="72" t="s">
        <v>1395</v>
      </c>
      <c r="C80" s="66" t="s">
        <v>1396</v>
      </c>
      <c r="D80" s="73">
        <v>45747</v>
      </c>
      <c r="E80" s="74" t="s">
        <v>1072</v>
      </c>
      <c r="F80" s="70" t="s">
        <v>1359</v>
      </c>
      <c r="G80" s="67">
        <v>69620</v>
      </c>
      <c r="H80" s="67">
        <v>69620</v>
      </c>
      <c r="I80" s="71"/>
    </row>
    <row r="81" spans="2:9" ht="30" x14ac:dyDescent="0.25">
      <c r="B81" s="72" t="s">
        <v>1395</v>
      </c>
      <c r="C81" s="69" t="s">
        <v>1397</v>
      </c>
      <c r="D81" s="73">
        <v>45625</v>
      </c>
      <c r="E81" s="74" t="s">
        <v>1106</v>
      </c>
      <c r="F81" s="70" t="s">
        <v>1359</v>
      </c>
      <c r="G81" s="67">
        <v>463976</v>
      </c>
      <c r="H81" s="67">
        <v>463976</v>
      </c>
      <c r="I81" s="71"/>
    </row>
    <row r="82" spans="2:9" ht="30" x14ac:dyDescent="0.25">
      <c r="B82" s="72" t="s">
        <v>1395</v>
      </c>
      <c r="C82" s="69" t="s">
        <v>1397</v>
      </c>
      <c r="D82" s="73">
        <v>45643</v>
      </c>
      <c r="E82" s="74" t="s">
        <v>135</v>
      </c>
      <c r="F82" s="70" t="s">
        <v>1359</v>
      </c>
      <c r="G82" s="67">
        <v>451645</v>
      </c>
      <c r="H82" s="67">
        <v>451645</v>
      </c>
      <c r="I82" s="71"/>
    </row>
    <row r="83" spans="2:9" x14ac:dyDescent="0.25">
      <c r="B83" s="72" t="s">
        <v>1398</v>
      </c>
      <c r="C83" s="75" t="s">
        <v>1399</v>
      </c>
      <c r="D83" s="73">
        <v>45901</v>
      </c>
      <c r="E83" s="74" t="s">
        <v>1400</v>
      </c>
      <c r="F83" s="70" t="s">
        <v>1359</v>
      </c>
      <c r="G83" s="67">
        <v>70127</v>
      </c>
      <c r="H83" s="67">
        <v>70127</v>
      </c>
      <c r="I83" s="71"/>
    </row>
    <row r="84" spans="2:9" x14ac:dyDescent="0.25">
      <c r="B84" s="72" t="s">
        <v>1395</v>
      </c>
      <c r="C84" s="66" t="s">
        <v>1401</v>
      </c>
      <c r="D84" s="73">
        <v>45761</v>
      </c>
      <c r="E84" s="74" t="s">
        <v>1402</v>
      </c>
      <c r="F84" s="70" t="s">
        <v>1359</v>
      </c>
      <c r="G84" s="67">
        <v>49560</v>
      </c>
      <c r="H84" s="67">
        <v>49560</v>
      </c>
      <c r="I84" s="71"/>
    </row>
    <row r="85" spans="2:9" ht="25.5" x14ac:dyDescent="0.25">
      <c r="B85" s="72" t="s">
        <v>1403</v>
      </c>
      <c r="C85" s="66" t="s">
        <v>1404</v>
      </c>
      <c r="D85" s="73">
        <v>45614</v>
      </c>
      <c r="E85" s="74" t="s">
        <v>1021</v>
      </c>
      <c r="F85" s="70" t="s">
        <v>1359</v>
      </c>
      <c r="G85" s="67">
        <v>621000</v>
      </c>
      <c r="H85" s="67">
        <v>621000</v>
      </c>
      <c r="I85" s="71"/>
    </row>
    <row r="86" spans="2:9" x14ac:dyDescent="0.25">
      <c r="B86" s="72" t="s">
        <v>1372</v>
      </c>
      <c r="C86" s="66" t="s">
        <v>1405</v>
      </c>
      <c r="D86" s="73">
        <v>45614</v>
      </c>
      <c r="E86" s="74" t="s">
        <v>1406</v>
      </c>
      <c r="F86" s="70" t="s">
        <v>1359</v>
      </c>
      <c r="G86" s="67">
        <v>996278</v>
      </c>
      <c r="H86" s="67">
        <v>996278</v>
      </c>
      <c r="I86" s="71"/>
    </row>
    <row r="87" spans="2:9" x14ac:dyDescent="0.25">
      <c r="B87" s="72" t="s">
        <v>1407</v>
      </c>
      <c r="C87" s="66" t="s">
        <v>1408</v>
      </c>
      <c r="D87" s="73">
        <v>45614</v>
      </c>
      <c r="E87" s="74" t="s">
        <v>1409</v>
      </c>
      <c r="F87" s="70" t="s">
        <v>1359</v>
      </c>
      <c r="G87" s="67">
        <v>192399</v>
      </c>
      <c r="H87" s="67">
        <v>192399</v>
      </c>
      <c r="I87" s="71"/>
    </row>
    <row r="88" spans="2:9" x14ac:dyDescent="0.25">
      <c r="B88" s="72" t="s">
        <v>1410</v>
      </c>
      <c r="C88" s="66" t="s">
        <v>1411</v>
      </c>
      <c r="D88" s="73">
        <v>45607</v>
      </c>
      <c r="E88" s="74" t="s">
        <v>1412</v>
      </c>
      <c r="F88" s="70" t="s">
        <v>1359</v>
      </c>
      <c r="G88" s="67">
        <v>955750</v>
      </c>
      <c r="H88" s="67">
        <v>955750</v>
      </c>
      <c r="I88" s="71"/>
    </row>
    <row r="89" spans="2:9" x14ac:dyDescent="0.25">
      <c r="B89" s="72" t="s">
        <v>1410</v>
      </c>
      <c r="C89" s="66" t="s">
        <v>1411</v>
      </c>
      <c r="D89" s="73">
        <v>45601</v>
      </c>
      <c r="E89" s="74" t="s">
        <v>1413</v>
      </c>
      <c r="F89" s="70" t="s">
        <v>1359</v>
      </c>
      <c r="G89" s="67">
        <v>356050</v>
      </c>
      <c r="H89" s="67">
        <v>356050</v>
      </c>
      <c r="I89" s="71"/>
    </row>
    <row r="90" spans="2:9" x14ac:dyDescent="0.25">
      <c r="B90" s="72" t="s">
        <v>1410</v>
      </c>
      <c r="C90" s="66" t="s">
        <v>1411</v>
      </c>
      <c r="D90" s="73">
        <v>45602</v>
      </c>
      <c r="E90" s="74" t="s">
        <v>1414</v>
      </c>
      <c r="F90" s="70" t="s">
        <v>1359</v>
      </c>
      <c r="G90" s="67">
        <v>181200</v>
      </c>
      <c r="H90" s="67">
        <v>181200</v>
      </c>
      <c r="I90" s="71"/>
    </row>
    <row r="91" spans="2:9" x14ac:dyDescent="0.25">
      <c r="B91" s="72" t="s">
        <v>1410</v>
      </c>
      <c r="C91" s="66" t="s">
        <v>1411</v>
      </c>
      <c r="D91" s="73">
        <v>45603</v>
      </c>
      <c r="E91" s="74" t="s">
        <v>1415</v>
      </c>
      <c r="F91" s="70" t="s">
        <v>1359</v>
      </c>
      <c r="G91" s="67">
        <v>599756.6</v>
      </c>
      <c r="H91" s="67">
        <v>599756.6</v>
      </c>
      <c r="I91" s="71"/>
    </row>
    <row r="92" spans="2:9" x14ac:dyDescent="0.25">
      <c r="B92" s="72" t="s">
        <v>1416</v>
      </c>
      <c r="C92" s="66" t="s">
        <v>1417</v>
      </c>
      <c r="D92" s="73">
        <v>45862</v>
      </c>
      <c r="E92" s="74" t="s">
        <v>1106</v>
      </c>
      <c r="F92" s="70" t="s">
        <v>1359</v>
      </c>
      <c r="G92" s="67">
        <v>85550</v>
      </c>
      <c r="H92" s="67">
        <v>85550</v>
      </c>
      <c r="I92" s="71"/>
    </row>
    <row r="93" spans="2:9" ht="25.5" x14ac:dyDescent="0.25">
      <c r="B93" s="72" t="s">
        <v>1418</v>
      </c>
      <c r="C93" s="66" t="s">
        <v>1419</v>
      </c>
      <c r="D93" s="73">
        <v>45798</v>
      </c>
      <c r="E93" s="74" t="s">
        <v>1420</v>
      </c>
      <c r="F93" s="70" t="s">
        <v>1359</v>
      </c>
      <c r="G93" s="67">
        <v>14042</v>
      </c>
      <c r="H93" s="67">
        <v>14042</v>
      </c>
      <c r="I93" s="71"/>
    </row>
    <row r="94" spans="2:9" ht="25.5" x14ac:dyDescent="0.25">
      <c r="B94" s="72" t="s">
        <v>1418</v>
      </c>
      <c r="C94" s="66" t="s">
        <v>1419</v>
      </c>
      <c r="D94" s="73">
        <v>45799</v>
      </c>
      <c r="E94" s="74" t="s">
        <v>1421</v>
      </c>
      <c r="F94" s="70" t="s">
        <v>1359</v>
      </c>
      <c r="G94" s="67">
        <v>13180.6</v>
      </c>
      <c r="H94" s="67">
        <v>13180.6</v>
      </c>
      <c r="I94" s="71"/>
    </row>
    <row r="95" spans="2:9" ht="25.5" x14ac:dyDescent="0.25">
      <c r="B95" s="72" t="s">
        <v>1418</v>
      </c>
      <c r="C95" s="66" t="s">
        <v>1419</v>
      </c>
      <c r="D95" s="73">
        <v>45877</v>
      </c>
      <c r="E95" s="74" t="s">
        <v>1422</v>
      </c>
      <c r="F95" s="70" t="s">
        <v>1359</v>
      </c>
      <c r="G95" s="67">
        <v>11853.1</v>
      </c>
      <c r="H95" s="67">
        <v>11853.1</v>
      </c>
      <c r="I95" s="71"/>
    </row>
    <row r="96" spans="2:9" x14ac:dyDescent="0.25">
      <c r="B96" s="72" t="s">
        <v>1423</v>
      </c>
      <c r="C96" s="66" t="s">
        <v>1417</v>
      </c>
      <c r="D96" s="73">
        <v>45610</v>
      </c>
      <c r="E96" s="74" t="s">
        <v>536</v>
      </c>
      <c r="F96" s="70" t="s">
        <v>1359</v>
      </c>
      <c r="G96" s="67">
        <v>384152.4</v>
      </c>
      <c r="H96" s="67">
        <v>384152.4</v>
      </c>
      <c r="I96" s="71"/>
    </row>
    <row r="97" spans="2:9" ht="25.5" x14ac:dyDescent="0.25">
      <c r="B97" s="72" t="s">
        <v>1424</v>
      </c>
      <c r="C97" s="66" t="s">
        <v>1425</v>
      </c>
      <c r="D97" s="73">
        <v>45733</v>
      </c>
      <c r="E97" s="74" t="s">
        <v>1426</v>
      </c>
      <c r="F97" s="70" t="s">
        <v>1359</v>
      </c>
      <c r="G97" s="67">
        <v>329515</v>
      </c>
      <c r="H97" s="67">
        <v>329515</v>
      </c>
      <c r="I97" s="71"/>
    </row>
    <row r="98" spans="2:9" x14ac:dyDescent="0.25">
      <c r="B98" s="72" t="s">
        <v>1416</v>
      </c>
      <c r="C98" s="66" t="s">
        <v>1417</v>
      </c>
      <c r="D98" s="73">
        <v>45537</v>
      </c>
      <c r="E98" s="74" t="s">
        <v>36</v>
      </c>
      <c r="F98" s="70" t="s">
        <v>1359</v>
      </c>
      <c r="G98" s="67">
        <v>133953.60000000001</v>
      </c>
      <c r="H98" s="67">
        <v>133953.60000000001</v>
      </c>
      <c r="I98" s="71"/>
    </row>
    <row r="99" spans="2:9" ht="25.5" x14ac:dyDescent="0.25">
      <c r="B99" s="72" t="s">
        <v>1427</v>
      </c>
      <c r="C99" s="66" t="s">
        <v>1428</v>
      </c>
      <c r="D99" s="73">
        <v>45884</v>
      </c>
      <c r="E99" s="74" t="s">
        <v>1429</v>
      </c>
      <c r="F99" s="70" t="s">
        <v>1359</v>
      </c>
      <c r="G99" s="67">
        <v>88500</v>
      </c>
      <c r="H99" s="67">
        <v>88500</v>
      </c>
      <c r="I99" s="71"/>
    </row>
    <row r="100" spans="2:9" ht="25.5" x14ac:dyDescent="0.25">
      <c r="B100" s="72" t="s">
        <v>1449</v>
      </c>
      <c r="C100" s="66" t="s">
        <v>1450</v>
      </c>
      <c r="D100" s="73">
        <v>45625</v>
      </c>
      <c r="E100" s="74" t="s">
        <v>1451</v>
      </c>
      <c r="F100" s="70" t="s">
        <v>1359</v>
      </c>
      <c r="G100" s="67">
        <v>101215.67999999999</v>
      </c>
      <c r="H100" s="67">
        <v>101215.67999999999</v>
      </c>
      <c r="I100" s="71"/>
    </row>
    <row r="101" spans="2:9" ht="25.5" x14ac:dyDescent="0.25">
      <c r="B101" s="72" t="s">
        <v>1449</v>
      </c>
      <c r="C101" s="66" t="s">
        <v>1450</v>
      </c>
      <c r="D101" s="73">
        <v>45625</v>
      </c>
      <c r="E101" s="74" t="s">
        <v>1452</v>
      </c>
      <c r="F101" s="70" t="s">
        <v>1359</v>
      </c>
      <c r="G101" s="67">
        <v>33187.5</v>
      </c>
      <c r="H101" s="67">
        <v>33187.5</v>
      </c>
      <c r="I101" s="71"/>
    </row>
    <row r="102" spans="2:9" ht="25.5" x14ac:dyDescent="0.25">
      <c r="B102" s="72" t="s">
        <v>1449</v>
      </c>
      <c r="C102" s="66" t="s">
        <v>1450</v>
      </c>
      <c r="D102" s="73">
        <v>45625</v>
      </c>
      <c r="E102" s="74" t="s">
        <v>1453</v>
      </c>
      <c r="F102" s="70" t="s">
        <v>1359</v>
      </c>
      <c r="G102" s="67">
        <v>19912.5</v>
      </c>
      <c r="H102" s="67">
        <v>19912.5</v>
      </c>
      <c r="I102" s="71"/>
    </row>
    <row r="103" spans="2:9" ht="25.5" x14ac:dyDescent="0.25">
      <c r="B103" s="72" t="s">
        <v>1449</v>
      </c>
      <c r="C103" s="66" t="s">
        <v>1450</v>
      </c>
      <c r="D103" s="73">
        <v>45657</v>
      </c>
      <c r="E103" s="74" t="s">
        <v>1454</v>
      </c>
      <c r="F103" s="70" t="s">
        <v>1359</v>
      </c>
      <c r="G103" s="67">
        <v>33187.5</v>
      </c>
      <c r="H103" s="67">
        <v>33187.5</v>
      </c>
      <c r="I103" s="71"/>
    </row>
    <row r="104" spans="2:9" ht="25.5" x14ac:dyDescent="0.25">
      <c r="B104" s="72" t="s">
        <v>1449</v>
      </c>
      <c r="C104" s="66" t="s">
        <v>1450</v>
      </c>
      <c r="D104" s="73">
        <v>45687</v>
      </c>
      <c r="E104" s="74" t="s">
        <v>1455</v>
      </c>
      <c r="F104" s="70" t="s">
        <v>1359</v>
      </c>
      <c r="G104" s="67">
        <v>19912.5</v>
      </c>
      <c r="H104" s="67">
        <v>19912.5</v>
      </c>
      <c r="I104" s="71"/>
    </row>
    <row r="105" spans="2:9" ht="25.5" x14ac:dyDescent="0.25">
      <c r="B105" s="72" t="s">
        <v>1449</v>
      </c>
      <c r="C105" s="66" t="s">
        <v>1450</v>
      </c>
      <c r="D105" s="73">
        <v>45700</v>
      </c>
      <c r="E105" s="74" t="s">
        <v>1456</v>
      </c>
      <c r="F105" s="70" t="s">
        <v>1359</v>
      </c>
      <c r="G105" s="67">
        <v>7162.6</v>
      </c>
      <c r="H105" s="67">
        <v>7162.6</v>
      </c>
      <c r="I105" s="71"/>
    </row>
    <row r="106" spans="2:9" ht="25.5" x14ac:dyDescent="0.25">
      <c r="B106" s="72" t="s">
        <v>1449</v>
      </c>
      <c r="C106" s="66" t="s">
        <v>1450</v>
      </c>
      <c r="D106" s="73">
        <v>45717</v>
      </c>
      <c r="E106" s="74" t="s">
        <v>1457</v>
      </c>
      <c r="F106" s="70" t="s">
        <v>1359</v>
      </c>
      <c r="G106" s="67">
        <v>19912.5</v>
      </c>
      <c r="H106" s="67">
        <v>19912.5</v>
      </c>
      <c r="I106" s="71"/>
    </row>
    <row r="107" spans="2:9" ht="25.5" x14ac:dyDescent="0.25">
      <c r="B107" s="72" t="s">
        <v>1449</v>
      </c>
      <c r="C107" s="66" t="s">
        <v>1450</v>
      </c>
      <c r="D107" s="73">
        <v>45717</v>
      </c>
      <c r="E107" s="74" t="s">
        <v>1458</v>
      </c>
      <c r="F107" s="70" t="s">
        <v>1359</v>
      </c>
      <c r="G107" s="67">
        <v>21771</v>
      </c>
      <c r="H107" s="67">
        <v>21771</v>
      </c>
      <c r="I107" s="71"/>
    </row>
    <row r="108" spans="2:9" ht="25.5" x14ac:dyDescent="0.25">
      <c r="B108" s="72" t="s">
        <v>1449</v>
      </c>
      <c r="C108" s="66" t="s">
        <v>1450</v>
      </c>
      <c r="D108" s="73">
        <v>45709</v>
      </c>
      <c r="E108" s="74" t="s">
        <v>1460</v>
      </c>
      <c r="F108" s="70" t="s">
        <v>1359</v>
      </c>
      <c r="G108" s="67">
        <v>212117.82</v>
      </c>
      <c r="H108" s="67">
        <v>212117.82</v>
      </c>
      <c r="I108" s="71"/>
    </row>
    <row r="109" spans="2:9" ht="25.5" x14ac:dyDescent="0.25">
      <c r="B109" s="72" t="s">
        <v>1449</v>
      </c>
      <c r="C109" s="66" t="s">
        <v>1450</v>
      </c>
      <c r="D109" s="73">
        <v>45717</v>
      </c>
      <c r="E109" s="74" t="s">
        <v>1459</v>
      </c>
      <c r="F109" s="70" t="s">
        <v>1359</v>
      </c>
      <c r="G109" s="67">
        <v>33187.5</v>
      </c>
      <c r="H109" s="67">
        <v>33187.5</v>
      </c>
      <c r="I109" s="71"/>
    </row>
    <row r="110" spans="2:9" ht="25.5" x14ac:dyDescent="0.25">
      <c r="B110" s="72" t="s">
        <v>1449</v>
      </c>
      <c r="C110" s="66" t="s">
        <v>1450</v>
      </c>
      <c r="D110" s="73">
        <v>45709</v>
      </c>
      <c r="E110" s="74" t="s">
        <v>1461</v>
      </c>
      <c r="F110" s="70" t="s">
        <v>1359</v>
      </c>
      <c r="G110" s="67">
        <v>145387.79999999999</v>
      </c>
      <c r="H110" s="67">
        <v>145387.79999999999</v>
      </c>
      <c r="I110" s="71"/>
    </row>
    <row r="111" spans="2:9" ht="25.5" x14ac:dyDescent="0.25">
      <c r="B111" s="72" t="s">
        <v>1449</v>
      </c>
      <c r="C111" s="66" t="s">
        <v>1450</v>
      </c>
      <c r="D111" s="73">
        <v>45745</v>
      </c>
      <c r="E111" s="74" t="s">
        <v>1462</v>
      </c>
      <c r="F111" s="70" t="s">
        <v>1359</v>
      </c>
      <c r="G111" s="67">
        <v>16933</v>
      </c>
      <c r="H111" s="67">
        <v>16933</v>
      </c>
      <c r="I111" s="71"/>
    </row>
    <row r="112" spans="2:9" ht="25.5" x14ac:dyDescent="0.25">
      <c r="B112" s="72" t="s">
        <v>1449</v>
      </c>
      <c r="C112" s="66" t="s">
        <v>1450</v>
      </c>
      <c r="D112" s="73">
        <v>45746</v>
      </c>
      <c r="E112" s="74" t="s">
        <v>1463</v>
      </c>
      <c r="F112" s="70" t="s">
        <v>1359</v>
      </c>
      <c r="G112" s="67">
        <v>33187.5</v>
      </c>
      <c r="H112" s="67">
        <v>33187.5</v>
      </c>
      <c r="I112" s="71"/>
    </row>
    <row r="113" spans="2:9" ht="25.5" x14ac:dyDescent="0.25">
      <c r="B113" s="72" t="s">
        <v>1449</v>
      </c>
      <c r="C113" s="66" t="s">
        <v>1450</v>
      </c>
      <c r="D113" s="73">
        <v>45746</v>
      </c>
      <c r="E113" s="74" t="s">
        <v>1464</v>
      </c>
      <c r="F113" s="70" t="s">
        <v>1359</v>
      </c>
      <c r="G113" s="67">
        <v>19875</v>
      </c>
      <c r="H113" s="67">
        <v>19875</v>
      </c>
      <c r="I113" s="71"/>
    </row>
    <row r="114" spans="2:9" ht="25.5" x14ac:dyDescent="0.25">
      <c r="B114" s="72" t="s">
        <v>1449</v>
      </c>
      <c r="C114" s="66" t="s">
        <v>1450</v>
      </c>
      <c r="D114" s="73">
        <v>45777</v>
      </c>
      <c r="E114" s="74" t="s">
        <v>1465</v>
      </c>
      <c r="F114" s="70" t="s">
        <v>1359</v>
      </c>
      <c r="G114" s="67">
        <v>33187.5</v>
      </c>
      <c r="H114" s="67">
        <v>33187.5</v>
      </c>
      <c r="I114" s="71"/>
    </row>
    <row r="115" spans="2:9" ht="25.5" x14ac:dyDescent="0.25">
      <c r="B115" s="72" t="s">
        <v>1449</v>
      </c>
      <c r="C115" s="66" t="s">
        <v>1450</v>
      </c>
      <c r="D115" s="73">
        <v>45777</v>
      </c>
      <c r="E115" s="74" t="s">
        <v>1466</v>
      </c>
      <c r="F115" s="70" t="s">
        <v>1359</v>
      </c>
      <c r="G115" s="67">
        <v>19912.5</v>
      </c>
      <c r="H115" s="67">
        <v>19912.5</v>
      </c>
      <c r="I115" s="71"/>
    </row>
    <row r="116" spans="2:9" ht="25.5" x14ac:dyDescent="0.25">
      <c r="B116" s="72" t="s">
        <v>1449</v>
      </c>
      <c r="C116" s="66" t="s">
        <v>1450</v>
      </c>
      <c r="D116" s="73">
        <v>45777</v>
      </c>
      <c r="E116" s="74" t="s">
        <v>1467</v>
      </c>
      <c r="F116" s="70" t="s">
        <v>1359</v>
      </c>
      <c r="G116" s="67">
        <v>17995</v>
      </c>
      <c r="H116" s="67">
        <v>17995</v>
      </c>
      <c r="I116" s="71"/>
    </row>
    <row r="117" spans="2:9" ht="25.5" x14ac:dyDescent="0.25">
      <c r="B117" s="72" t="s">
        <v>1449</v>
      </c>
      <c r="C117" s="66" t="s">
        <v>1450</v>
      </c>
      <c r="D117" s="73">
        <v>45807</v>
      </c>
      <c r="E117" s="74" t="s">
        <v>1468</v>
      </c>
      <c r="F117" s="70" t="s">
        <v>1359</v>
      </c>
      <c r="G117" s="67">
        <v>19912.5</v>
      </c>
      <c r="H117" s="67">
        <v>19912.5</v>
      </c>
      <c r="I117" s="71"/>
    </row>
    <row r="118" spans="2:9" ht="25.5" x14ac:dyDescent="0.25">
      <c r="B118" s="72" t="s">
        <v>1449</v>
      </c>
      <c r="C118" s="66" t="s">
        <v>1450</v>
      </c>
      <c r="D118" s="73">
        <v>45807</v>
      </c>
      <c r="E118" s="74" t="s">
        <v>1469</v>
      </c>
      <c r="F118" s="70" t="s">
        <v>1359</v>
      </c>
      <c r="G118" s="67">
        <v>33187.5</v>
      </c>
      <c r="H118" s="67">
        <v>33187.5</v>
      </c>
      <c r="I118" s="71"/>
    </row>
    <row r="119" spans="2:9" ht="25.5" x14ac:dyDescent="0.25">
      <c r="B119" s="72" t="s">
        <v>1449</v>
      </c>
      <c r="C119" s="66" t="s">
        <v>1450</v>
      </c>
      <c r="D119" s="73">
        <v>45807</v>
      </c>
      <c r="E119" s="74" t="s">
        <v>1470</v>
      </c>
      <c r="F119" s="70" t="s">
        <v>1359</v>
      </c>
      <c r="G119" s="67">
        <v>25370</v>
      </c>
      <c r="H119" s="67">
        <v>25370</v>
      </c>
      <c r="I119" s="71"/>
    </row>
    <row r="120" spans="2:9" ht="25.5" x14ac:dyDescent="0.25">
      <c r="B120" s="72" t="s">
        <v>1449</v>
      </c>
      <c r="C120" s="66" t="s">
        <v>1450</v>
      </c>
      <c r="D120" s="73">
        <v>45837</v>
      </c>
      <c r="E120" s="74" t="s">
        <v>361</v>
      </c>
      <c r="F120" s="70" t="s">
        <v>1359</v>
      </c>
      <c r="G120" s="67">
        <v>33187.5</v>
      </c>
      <c r="H120" s="67">
        <v>33187.5</v>
      </c>
      <c r="I120" s="71"/>
    </row>
    <row r="121" spans="2:9" ht="25.5" x14ac:dyDescent="0.25">
      <c r="B121" s="72" t="s">
        <v>1449</v>
      </c>
      <c r="C121" s="66" t="s">
        <v>1450</v>
      </c>
      <c r="D121" s="73">
        <v>45837</v>
      </c>
      <c r="E121" s="74" t="s">
        <v>359</v>
      </c>
      <c r="F121" s="70" t="s">
        <v>1359</v>
      </c>
      <c r="G121" s="67">
        <v>19912.5</v>
      </c>
      <c r="H121" s="67">
        <v>19912.5</v>
      </c>
      <c r="I121" s="71"/>
    </row>
    <row r="122" spans="2:9" ht="25.5" x14ac:dyDescent="0.25">
      <c r="B122" s="72" t="s">
        <v>1449</v>
      </c>
      <c r="C122" s="66" t="s">
        <v>1450</v>
      </c>
      <c r="D122" s="73">
        <v>45837</v>
      </c>
      <c r="E122" s="74" t="s">
        <v>1472</v>
      </c>
      <c r="F122" s="70" t="s">
        <v>1359</v>
      </c>
      <c r="G122" s="67">
        <v>7257</v>
      </c>
      <c r="H122" s="67">
        <v>7257</v>
      </c>
      <c r="I122" s="71"/>
    </row>
    <row r="123" spans="2:9" ht="25.5" x14ac:dyDescent="0.25">
      <c r="B123" s="72" t="s">
        <v>1449</v>
      </c>
      <c r="C123" s="66" t="s">
        <v>1450</v>
      </c>
      <c r="D123" s="73">
        <v>45838</v>
      </c>
      <c r="E123" s="74" t="s">
        <v>411</v>
      </c>
      <c r="F123" s="70" t="s">
        <v>1359</v>
      </c>
      <c r="G123" s="67">
        <v>19912.5</v>
      </c>
      <c r="H123" s="67">
        <v>19912.5</v>
      </c>
      <c r="I123" s="71"/>
    </row>
    <row r="124" spans="2:9" ht="25.5" x14ac:dyDescent="0.25">
      <c r="B124" s="72" t="s">
        <v>1449</v>
      </c>
      <c r="C124" s="66" t="s">
        <v>1450</v>
      </c>
      <c r="D124" s="73" t="s">
        <v>1473</v>
      </c>
      <c r="E124" s="74" t="s">
        <v>369</v>
      </c>
      <c r="F124" s="70" t="s">
        <v>1359</v>
      </c>
      <c r="G124" s="67">
        <v>33187.5</v>
      </c>
      <c r="H124" s="67">
        <v>33187.5</v>
      </c>
      <c r="I124" s="71"/>
    </row>
    <row r="125" spans="2:9" ht="25.5" x14ac:dyDescent="0.25">
      <c r="B125" s="72" t="s">
        <v>1449</v>
      </c>
      <c r="C125" s="66" t="s">
        <v>1450</v>
      </c>
      <c r="D125" s="73" t="s">
        <v>1474</v>
      </c>
      <c r="E125" s="74" t="s">
        <v>370</v>
      </c>
      <c r="F125" s="70" t="s">
        <v>1359</v>
      </c>
      <c r="G125" s="67">
        <v>23151.599999999999</v>
      </c>
      <c r="H125" s="67">
        <v>23151.599999999999</v>
      </c>
      <c r="I125" s="71"/>
    </row>
    <row r="126" spans="2:9" ht="25.5" x14ac:dyDescent="0.25">
      <c r="B126" s="72" t="s">
        <v>1449</v>
      </c>
      <c r="C126" s="66" t="s">
        <v>1450</v>
      </c>
      <c r="D126" s="73" t="s">
        <v>1475</v>
      </c>
      <c r="E126" s="74" t="s">
        <v>560</v>
      </c>
      <c r="F126" s="70" t="s">
        <v>1359</v>
      </c>
      <c r="G126" s="67">
        <v>29028</v>
      </c>
      <c r="H126" s="67">
        <v>29028</v>
      </c>
      <c r="I126" s="71"/>
    </row>
    <row r="127" spans="2:9" ht="25.5" x14ac:dyDescent="0.25">
      <c r="B127" s="72" t="s">
        <v>1449</v>
      </c>
      <c r="C127" s="66" t="s">
        <v>1450</v>
      </c>
      <c r="D127" s="73" t="s">
        <v>1475</v>
      </c>
      <c r="E127" s="74" t="s">
        <v>559</v>
      </c>
      <c r="F127" s="70" t="s">
        <v>1359</v>
      </c>
      <c r="G127" s="67">
        <v>51636.800000000003</v>
      </c>
      <c r="H127" s="67">
        <v>51636.800000000003</v>
      </c>
      <c r="I127" s="71"/>
    </row>
    <row r="128" spans="2:9" ht="25.5" x14ac:dyDescent="0.25">
      <c r="B128" s="72" t="s">
        <v>1449</v>
      </c>
      <c r="C128" s="66" t="s">
        <v>1450</v>
      </c>
      <c r="D128" s="73" t="s">
        <v>1475</v>
      </c>
      <c r="E128" s="74" t="s">
        <v>562</v>
      </c>
      <c r="F128" s="70" t="s">
        <v>1359</v>
      </c>
      <c r="G128" s="67">
        <v>33187.5</v>
      </c>
      <c r="H128" s="67">
        <v>33187.5</v>
      </c>
      <c r="I128" s="71"/>
    </row>
    <row r="129" spans="2:9" ht="25.5" x14ac:dyDescent="0.25">
      <c r="B129" s="72" t="s">
        <v>1449</v>
      </c>
      <c r="C129" s="66" t="s">
        <v>1450</v>
      </c>
      <c r="D129" s="73" t="s">
        <v>1475</v>
      </c>
      <c r="E129" s="74" t="s">
        <v>561</v>
      </c>
      <c r="F129" s="70" t="s">
        <v>1359</v>
      </c>
      <c r="G129" s="67">
        <v>19912.5</v>
      </c>
      <c r="H129" s="67">
        <v>19912.5</v>
      </c>
      <c r="I129" s="71"/>
    </row>
    <row r="130" spans="2:9" ht="25.5" x14ac:dyDescent="0.25">
      <c r="B130" s="72" t="s">
        <v>1449</v>
      </c>
      <c r="C130" s="66" t="s">
        <v>1450</v>
      </c>
      <c r="D130" s="73">
        <v>45890</v>
      </c>
      <c r="E130" s="74" t="s">
        <v>423</v>
      </c>
      <c r="F130" s="70" t="s">
        <v>1359</v>
      </c>
      <c r="G130" s="67">
        <v>63602</v>
      </c>
      <c r="H130" s="67">
        <v>63602</v>
      </c>
      <c r="I130" s="71"/>
    </row>
    <row r="131" spans="2:9" ht="51" x14ac:dyDescent="0.25">
      <c r="B131" s="72" t="s">
        <v>1430</v>
      </c>
      <c r="C131" s="75" t="s">
        <v>1431</v>
      </c>
      <c r="D131" s="73">
        <v>45805</v>
      </c>
      <c r="E131" s="73" t="s">
        <v>114</v>
      </c>
      <c r="F131" s="70" t="s">
        <v>1359</v>
      </c>
      <c r="G131" s="67">
        <v>5310</v>
      </c>
      <c r="H131" s="67">
        <v>5310</v>
      </c>
      <c r="I131" s="71"/>
    </row>
    <row r="132" spans="2:9" ht="51" x14ac:dyDescent="0.25">
      <c r="B132" s="72" t="s">
        <v>1430</v>
      </c>
      <c r="C132" s="75" t="s">
        <v>1431</v>
      </c>
      <c r="D132" s="73">
        <v>45849</v>
      </c>
      <c r="E132" s="73" t="s">
        <v>1432</v>
      </c>
      <c r="F132" s="70" t="s">
        <v>1359</v>
      </c>
      <c r="G132" s="67">
        <v>5310</v>
      </c>
      <c r="H132" s="67">
        <v>5310</v>
      </c>
      <c r="I132" s="71"/>
    </row>
    <row r="133" spans="2:9" ht="51" x14ac:dyDescent="0.25">
      <c r="B133" s="72" t="s">
        <v>1430</v>
      </c>
      <c r="C133" s="75" t="s">
        <v>1431</v>
      </c>
      <c r="D133" s="73">
        <v>45875</v>
      </c>
      <c r="E133" s="73" t="s">
        <v>514</v>
      </c>
      <c r="F133" s="70" t="s">
        <v>1359</v>
      </c>
      <c r="G133" s="67">
        <v>5310</v>
      </c>
      <c r="H133" s="67">
        <v>5310</v>
      </c>
      <c r="I133" s="71"/>
    </row>
    <row r="134" spans="2:9" ht="25.5" x14ac:dyDescent="0.25">
      <c r="B134" s="72" t="s">
        <v>1395</v>
      </c>
      <c r="C134" s="66" t="s">
        <v>1396</v>
      </c>
      <c r="D134" s="73" t="s">
        <v>1433</v>
      </c>
      <c r="E134" s="74" t="s">
        <v>1119</v>
      </c>
      <c r="F134" s="70" t="s">
        <v>1359</v>
      </c>
      <c r="G134" s="67">
        <v>47200</v>
      </c>
      <c r="H134" s="67">
        <v>47200</v>
      </c>
      <c r="I134" s="71"/>
    </row>
    <row r="135" spans="2:9" ht="25.5" x14ac:dyDescent="0.25">
      <c r="B135" s="72" t="s">
        <v>1395</v>
      </c>
      <c r="C135" s="66" t="s">
        <v>1396</v>
      </c>
      <c r="D135" s="73">
        <v>45758</v>
      </c>
      <c r="E135" s="74" t="s">
        <v>1109</v>
      </c>
      <c r="F135" s="70" t="s">
        <v>1359</v>
      </c>
      <c r="G135" s="67">
        <v>49560</v>
      </c>
      <c r="H135" s="67">
        <v>49560</v>
      </c>
      <c r="I135" s="71"/>
    </row>
    <row r="136" spans="2:9" ht="25.5" x14ac:dyDescent="0.25">
      <c r="B136" s="72" t="s">
        <v>1434</v>
      </c>
      <c r="C136" s="66" t="s">
        <v>1435</v>
      </c>
      <c r="D136" s="73">
        <v>45656</v>
      </c>
      <c r="E136" s="74" t="s">
        <v>1436</v>
      </c>
      <c r="F136" s="70" t="s">
        <v>1359</v>
      </c>
      <c r="G136" s="67">
        <v>317420</v>
      </c>
      <c r="H136" s="67">
        <v>317420</v>
      </c>
      <c r="I136" s="71"/>
    </row>
    <row r="137" spans="2:9" ht="25.5" x14ac:dyDescent="0.25">
      <c r="B137" s="72" t="s">
        <v>1434</v>
      </c>
      <c r="C137" s="66" t="s">
        <v>1435</v>
      </c>
      <c r="D137" s="73">
        <v>45660</v>
      </c>
      <c r="E137" s="74" t="s">
        <v>1437</v>
      </c>
      <c r="F137" s="70" t="s">
        <v>1359</v>
      </c>
      <c r="G137" s="67">
        <v>159300</v>
      </c>
      <c r="H137" s="67">
        <v>159300</v>
      </c>
      <c r="I137" s="71"/>
    </row>
    <row r="138" spans="2:9" ht="25.5" x14ac:dyDescent="0.25">
      <c r="B138" s="72" t="s">
        <v>1434</v>
      </c>
      <c r="C138" s="66" t="s">
        <v>1435</v>
      </c>
      <c r="D138" s="73">
        <v>45881</v>
      </c>
      <c r="E138" s="74" t="s">
        <v>1438</v>
      </c>
      <c r="F138" s="70" t="s">
        <v>1359</v>
      </c>
      <c r="G138" s="67">
        <v>243080</v>
      </c>
      <c r="H138" s="67">
        <v>243080</v>
      </c>
      <c r="I138" s="71"/>
    </row>
    <row r="139" spans="2:9" ht="25.5" x14ac:dyDescent="0.25">
      <c r="B139" s="69" t="s">
        <v>1439</v>
      </c>
      <c r="C139" s="66" t="s">
        <v>1440</v>
      </c>
      <c r="D139" s="73">
        <v>45839</v>
      </c>
      <c r="E139" s="74" t="s">
        <v>1441</v>
      </c>
      <c r="F139" s="70" t="s">
        <v>1359</v>
      </c>
      <c r="G139" s="67">
        <v>6490</v>
      </c>
      <c r="H139" s="67">
        <v>6490</v>
      </c>
      <c r="I139" s="71"/>
    </row>
    <row r="140" spans="2:9" ht="25.5" x14ac:dyDescent="0.25">
      <c r="B140" s="69" t="s">
        <v>1442</v>
      </c>
      <c r="C140" s="66" t="s">
        <v>1443</v>
      </c>
      <c r="D140" s="73">
        <v>45684</v>
      </c>
      <c r="E140" s="74" t="s">
        <v>1444</v>
      </c>
      <c r="F140" s="70" t="s">
        <v>1359</v>
      </c>
      <c r="G140" s="67">
        <v>11697.35</v>
      </c>
      <c r="H140" s="67">
        <v>11697.35</v>
      </c>
      <c r="I140" s="71"/>
    </row>
    <row r="141" spans="2:9" ht="25.5" x14ac:dyDescent="0.25">
      <c r="B141" s="69" t="s">
        <v>1442</v>
      </c>
      <c r="C141" s="66" t="s">
        <v>1443</v>
      </c>
      <c r="D141" s="73">
        <v>45671</v>
      </c>
      <c r="E141" s="74" t="s">
        <v>1445</v>
      </c>
      <c r="F141" s="70" t="s">
        <v>1359</v>
      </c>
      <c r="G141" s="67">
        <v>7437.21</v>
      </c>
      <c r="H141" s="67">
        <v>7437.21</v>
      </c>
      <c r="I141" s="71"/>
    </row>
    <row r="142" spans="2:9" ht="25.5" x14ac:dyDescent="0.25">
      <c r="B142" s="69" t="s">
        <v>1442</v>
      </c>
      <c r="C142" s="66" t="s">
        <v>1443</v>
      </c>
      <c r="D142" s="73">
        <v>45686</v>
      </c>
      <c r="E142" s="74" t="s">
        <v>1446</v>
      </c>
      <c r="F142" s="70" t="s">
        <v>1359</v>
      </c>
      <c r="G142" s="67">
        <v>11697.35</v>
      </c>
      <c r="H142" s="67">
        <v>11697.35</v>
      </c>
      <c r="I142" s="71"/>
    </row>
    <row r="143" spans="2:9" ht="25.5" x14ac:dyDescent="0.25">
      <c r="B143" s="69" t="s">
        <v>1442</v>
      </c>
      <c r="C143" s="66" t="s">
        <v>1443</v>
      </c>
      <c r="D143" s="73">
        <v>45686</v>
      </c>
      <c r="E143" s="74" t="s">
        <v>1447</v>
      </c>
      <c r="F143" s="70" t="s">
        <v>1359</v>
      </c>
      <c r="G143" s="67">
        <v>87686.399999999994</v>
      </c>
      <c r="H143" s="67">
        <v>87686.399999999994</v>
      </c>
      <c r="I143" s="71"/>
    </row>
    <row r="144" spans="2:9" ht="25.5" x14ac:dyDescent="0.25">
      <c r="B144" s="69" t="s">
        <v>1442</v>
      </c>
      <c r="C144" s="66" t="s">
        <v>1443</v>
      </c>
      <c r="D144" s="73">
        <v>45860</v>
      </c>
      <c r="E144" s="74" t="s">
        <v>1448</v>
      </c>
      <c r="F144" s="70" t="s">
        <v>1359</v>
      </c>
      <c r="G144" s="67">
        <v>11772.65</v>
      </c>
      <c r="H144" s="67">
        <v>11772.65</v>
      </c>
      <c r="I144" s="71"/>
    </row>
    <row r="145" spans="2:9" x14ac:dyDescent="0.25">
      <c r="B145" s="69" t="s">
        <v>1391</v>
      </c>
      <c r="C145" s="66" t="s">
        <v>1476</v>
      </c>
      <c r="D145" s="73">
        <v>45632</v>
      </c>
      <c r="E145" s="74" t="s">
        <v>1477</v>
      </c>
      <c r="F145" s="70" t="s">
        <v>1359</v>
      </c>
      <c r="G145" s="67">
        <v>866517</v>
      </c>
      <c r="H145" s="67">
        <v>866517</v>
      </c>
      <c r="I145" s="71"/>
    </row>
    <row r="146" spans="2:9" x14ac:dyDescent="0.25">
      <c r="B146" s="69" t="s">
        <v>1391</v>
      </c>
      <c r="C146" s="66" t="s">
        <v>1476</v>
      </c>
      <c r="D146" s="73">
        <v>45674</v>
      </c>
      <c r="E146" s="74" t="s">
        <v>1478</v>
      </c>
      <c r="F146" s="70" t="s">
        <v>1359</v>
      </c>
      <c r="G146" s="67">
        <v>844274</v>
      </c>
      <c r="H146" s="67">
        <v>844274</v>
      </c>
      <c r="I146" s="71"/>
    </row>
    <row r="147" spans="2:9" x14ac:dyDescent="0.25">
      <c r="B147" s="69" t="s">
        <v>1391</v>
      </c>
      <c r="C147" s="66" t="s">
        <v>1476</v>
      </c>
      <c r="D147" s="73">
        <v>45679</v>
      </c>
      <c r="E147" s="74" t="s">
        <v>1479</v>
      </c>
      <c r="F147" s="70" t="s">
        <v>1359</v>
      </c>
      <c r="G147" s="67">
        <v>106952.08</v>
      </c>
      <c r="H147" s="67">
        <v>106952.08</v>
      </c>
      <c r="I147" s="71"/>
    </row>
    <row r="148" spans="2:9" x14ac:dyDescent="0.25">
      <c r="B148" s="69" t="s">
        <v>1391</v>
      </c>
      <c r="C148" s="66" t="s">
        <v>1476</v>
      </c>
      <c r="D148" s="73">
        <v>45686</v>
      </c>
      <c r="E148" s="74" t="s">
        <v>1480</v>
      </c>
      <c r="F148" s="70" t="s">
        <v>1359</v>
      </c>
      <c r="G148" s="67">
        <v>6513.6</v>
      </c>
      <c r="H148" s="67">
        <v>6513.6</v>
      </c>
      <c r="I148" s="71"/>
    </row>
    <row r="149" spans="2:9" x14ac:dyDescent="0.25">
      <c r="B149" s="72" t="s">
        <v>1481</v>
      </c>
      <c r="C149" s="66" t="s">
        <v>1405</v>
      </c>
      <c r="D149" s="73">
        <v>45777</v>
      </c>
      <c r="E149" s="74" t="s">
        <v>1482</v>
      </c>
      <c r="F149" s="70" t="s">
        <v>1359</v>
      </c>
      <c r="G149" s="67">
        <v>44310</v>
      </c>
      <c r="H149" s="67">
        <v>44310</v>
      </c>
      <c r="I149" s="71"/>
    </row>
    <row r="150" spans="2:9" x14ac:dyDescent="0.25">
      <c r="B150" s="72" t="s">
        <v>1481</v>
      </c>
      <c r="C150" s="66" t="s">
        <v>1405</v>
      </c>
      <c r="D150" s="73">
        <v>45808</v>
      </c>
      <c r="E150" s="74" t="s">
        <v>1471</v>
      </c>
      <c r="F150" s="70" t="s">
        <v>1359</v>
      </c>
      <c r="G150" s="67">
        <v>45829</v>
      </c>
      <c r="H150" s="67">
        <v>45829</v>
      </c>
      <c r="I150" s="71"/>
    </row>
    <row r="151" spans="2:9" x14ac:dyDescent="0.25">
      <c r="B151" s="72" t="s">
        <v>1481</v>
      </c>
      <c r="C151" s="66" t="s">
        <v>1405</v>
      </c>
      <c r="D151" s="73">
        <v>45869</v>
      </c>
      <c r="E151" s="74" t="s">
        <v>414</v>
      </c>
      <c r="F151" s="70" t="s">
        <v>1359</v>
      </c>
      <c r="G151" s="67">
        <v>45801</v>
      </c>
      <c r="H151" s="67">
        <v>45801</v>
      </c>
      <c r="I151" s="71"/>
    </row>
    <row r="152" spans="2:9" x14ac:dyDescent="0.25">
      <c r="B152" s="72" t="s">
        <v>1481</v>
      </c>
      <c r="C152" s="66" t="s">
        <v>1405</v>
      </c>
      <c r="D152" s="73">
        <v>45900</v>
      </c>
      <c r="E152" s="74" t="s">
        <v>564</v>
      </c>
      <c r="F152" s="70" t="s">
        <v>1359</v>
      </c>
      <c r="G152" s="67">
        <v>45689</v>
      </c>
      <c r="H152" s="67">
        <v>45689</v>
      </c>
      <c r="I152" s="71"/>
    </row>
    <row r="153" spans="2:9" x14ac:dyDescent="0.25">
      <c r="B153" s="72" t="s">
        <v>1410</v>
      </c>
      <c r="C153" s="66" t="s">
        <v>1483</v>
      </c>
      <c r="D153" s="73">
        <v>45883</v>
      </c>
      <c r="E153" s="74" t="s">
        <v>1484</v>
      </c>
      <c r="F153" s="70" t="s">
        <v>1359</v>
      </c>
      <c r="G153" s="67">
        <v>178565</v>
      </c>
      <c r="H153" s="67">
        <v>178565</v>
      </c>
      <c r="I153" s="71"/>
    </row>
    <row r="154" spans="2:9" x14ac:dyDescent="0.25">
      <c r="B154" s="72" t="s">
        <v>1410</v>
      </c>
      <c r="C154" s="66" t="s">
        <v>1483</v>
      </c>
      <c r="D154" s="73">
        <v>45660</v>
      </c>
      <c r="E154" s="74" t="s">
        <v>1485</v>
      </c>
      <c r="F154" s="70" t="s">
        <v>1359</v>
      </c>
      <c r="G154" s="67">
        <v>196625</v>
      </c>
      <c r="H154" s="67">
        <v>196625</v>
      </c>
      <c r="I154" s="71"/>
    </row>
    <row r="155" spans="2:9" x14ac:dyDescent="0.25">
      <c r="B155" s="72" t="s">
        <v>1410</v>
      </c>
      <c r="C155" s="66" t="s">
        <v>1483</v>
      </c>
      <c r="D155" s="73">
        <v>45665</v>
      </c>
      <c r="E155" s="74" t="s">
        <v>1486</v>
      </c>
      <c r="F155" s="70" t="s">
        <v>1359</v>
      </c>
      <c r="G155" s="67">
        <v>399182.2</v>
      </c>
      <c r="H155" s="67">
        <v>399182.2</v>
      </c>
      <c r="I155" s="71"/>
    </row>
    <row r="156" spans="2:9" x14ac:dyDescent="0.25">
      <c r="B156" s="72" t="s">
        <v>1410</v>
      </c>
      <c r="C156" s="66" t="s">
        <v>1483</v>
      </c>
      <c r="D156" s="73">
        <v>45679</v>
      </c>
      <c r="E156" s="74" t="s">
        <v>1487</v>
      </c>
      <c r="F156" s="70" t="s">
        <v>1359</v>
      </c>
      <c r="G156" s="67">
        <v>369453.9</v>
      </c>
      <c r="H156" s="67">
        <v>369453.9</v>
      </c>
      <c r="I156" s="71"/>
    </row>
    <row r="157" spans="2:9" x14ac:dyDescent="0.25">
      <c r="B157" s="72" t="s">
        <v>1410</v>
      </c>
      <c r="C157" s="66" t="s">
        <v>1483</v>
      </c>
      <c r="D157" s="73">
        <v>45667</v>
      </c>
      <c r="E157" s="74" t="s">
        <v>1488</v>
      </c>
      <c r="F157" s="70" t="s">
        <v>1359</v>
      </c>
      <c r="G157" s="67">
        <v>174975</v>
      </c>
      <c r="H157" s="67">
        <v>174975</v>
      </c>
      <c r="I157" s="71"/>
    </row>
    <row r="158" spans="2:9" x14ac:dyDescent="0.25">
      <c r="B158" s="72" t="s">
        <v>1410</v>
      </c>
      <c r="C158" s="66" t="s">
        <v>1483</v>
      </c>
      <c r="D158" s="73">
        <v>45672</v>
      </c>
      <c r="E158" s="74" t="s">
        <v>1489</v>
      </c>
      <c r="F158" s="70" t="s">
        <v>1359</v>
      </c>
      <c r="G158" s="67">
        <v>162725</v>
      </c>
      <c r="H158" s="67">
        <v>162725</v>
      </c>
      <c r="I158" s="71"/>
    </row>
    <row r="159" spans="2:9" x14ac:dyDescent="0.25">
      <c r="B159" s="72" t="s">
        <v>1410</v>
      </c>
      <c r="C159" s="66" t="s">
        <v>1483</v>
      </c>
      <c r="D159" s="73">
        <v>45686</v>
      </c>
      <c r="E159" s="74" t="s">
        <v>1490</v>
      </c>
      <c r="F159" s="70" t="s">
        <v>1359</v>
      </c>
      <c r="G159" s="67">
        <v>365599.4</v>
      </c>
      <c r="H159" s="67">
        <v>365599.4</v>
      </c>
      <c r="I159" s="71"/>
    </row>
    <row r="160" spans="2:9" x14ac:dyDescent="0.25">
      <c r="B160" s="72" t="s">
        <v>1410</v>
      </c>
      <c r="C160" s="66" t="s">
        <v>1483</v>
      </c>
      <c r="D160" s="73">
        <v>45679</v>
      </c>
      <c r="E160" s="74" t="s">
        <v>1491</v>
      </c>
      <c r="F160" s="70" t="s">
        <v>1359</v>
      </c>
      <c r="G160" s="67">
        <v>196875</v>
      </c>
      <c r="H160" s="67">
        <v>196875</v>
      </c>
      <c r="I160" s="71"/>
    </row>
    <row r="161" spans="1:9" x14ac:dyDescent="0.25">
      <c r="B161" s="72" t="s">
        <v>1410</v>
      </c>
      <c r="C161" s="66" t="s">
        <v>1483</v>
      </c>
      <c r="D161" s="73">
        <v>45686</v>
      </c>
      <c r="E161" s="74" t="s">
        <v>18</v>
      </c>
      <c r="F161" s="70" t="s">
        <v>1359</v>
      </c>
      <c r="G161" s="67">
        <v>187500</v>
      </c>
      <c r="H161" s="67">
        <v>187500</v>
      </c>
      <c r="I161" s="71"/>
    </row>
    <row r="162" spans="1:9" x14ac:dyDescent="0.25">
      <c r="B162" s="72" t="s">
        <v>1410</v>
      </c>
      <c r="C162" s="66" t="s">
        <v>1483</v>
      </c>
      <c r="D162" s="73">
        <v>45692</v>
      </c>
      <c r="E162" s="74" t="s">
        <v>16</v>
      </c>
      <c r="F162" s="70" t="s">
        <v>1359</v>
      </c>
      <c r="G162" s="67">
        <v>31580</v>
      </c>
      <c r="H162" s="67">
        <v>31580</v>
      </c>
      <c r="I162" s="71"/>
    </row>
    <row r="163" spans="1:9" x14ac:dyDescent="0.25">
      <c r="B163" s="72" t="s">
        <v>1410</v>
      </c>
      <c r="C163" s="66" t="s">
        <v>1483</v>
      </c>
      <c r="D163" s="73">
        <v>45861</v>
      </c>
      <c r="E163" s="74" t="s">
        <v>14</v>
      </c>
      <c r="F163" s="70" t="s">
        <v>1359</v>
      </c>
      <c r="G163" s="67">
        <v>197100</v>
      </c>
      <c r="H163" s="67">
        <v>197100</v>
      </c>
      <c r="I163" s="71"/>
    </row>
    <row r="164" spans="1:9" x14ac:dyDescent="0.25">
      <c r="B164" s="72" t="s">
        <v>1410</v>
      </c>
      <c r="C164" s="66" t="s">
        <v>1483</v>
      </c>
      <c r="D164" s="73">
        <v>45868</v>
      </c>
      <c r="E164" s="74" t="s">
        <v>1492</v>
      </c>
      <c r="F164" s="70" t="s">
        <v>1359</v>
      </c>
      <c r="G164" s="67">
        <v>192000</v>
      </c>
      <c r="H164" s="67">
        <v>192000</v>
      </c>
      <c r="I164" s="71"/>
    </row>
    <row r="165" spans="1:9" x14ac:dyDescent="0.25">
      <c r="B165" s="72" t="s">
        <v>1410</v>
      </c>
      <c r="C165" s="66" t="s">
        <v>1483</v>
      </c>
      <c r="D165" s="73">
        <v>45875</v>
      </c>
      <c r="E165" s="74" t="s">
        <v>1493</v>
      </c>
      <c r="F165" s="70" t="s">
        <v>1359</v>
      </c>
      <c r="G165" s="67">
        <v>206175</v>
      </c>
      <c r="H165" s="67">
        <v>206175</v>
      </c>
      <c r="I165" s="71"/>
    </row>
    <row r="166" spans="1:9" x14ac:dyDescent="0.25">
      <c r="B166" s="72" t="s">
        <v>1410</v>
      </c>
      <c r="C166" s="66" t="s">
        <v>1483</v>
      </c>
      <c r="D166" s="73">
        <v>45881</v>
      </c>
      <c r="E166" s="74" t="s">
        <v>1494</v>
      </c>
      <c r="F166" s="70" t="s">
        <v>1359</v>
      </c>
      <c r="G166" s="67">
        <v>209950</v>
      </c>
      <c r="H166" s="67">
        <v>209950</v>
      </c>
      <c r="I166" s="71"/>
    </row>
    <row r="167" spans="1:9" x14ac:dyDescent="0.25">
      <c r="B167" s="69" t="s">
        <v>21</v>
      </c>
      <c r="C167" s="66" t="s">
        <v>1495</v>
      </c>
      <c r="D167" s="73">
        <v>45931</v>
      </c>
      <c r="E167" s="74" t="s">
        <v>1496</v>
      </c>
      <c r="F167" s="70" t="s">
        <v>1359</v>
      </c>
      <c r="G167" s="67">
        <v>262080</v>
      </c>
      <c r="H167" s="67">
        <v>262080</v>
      </c>
      <c r="I167" s="71"/>
    </row>
    <row r="168" spans="1:9" x14ac:dyDescent="0.25">
      <c r="B168" s="69" t="s">
        <v>21</v>
      </c>
      <c r="C168" s="66" t="s">
        <v>1495</v>
      </c>
      <c r="D168" s="73">
        <v>45931</v>
      </c>
      <c r="E168" s="74" t="s">
        <v>1497</v>
      </c>
      <c r="F168" s="70" t="s">
        <v>1359</v>
      </c>
      <c r="G168" s="67">
        <v>87360</v>
      </c>
      <c r="H168" s="67">
        <v>87360</v>
      </c>
      <c r="I168" s="71"/>
    </row>
    <row r="169" spans="1:9" x14ac:dyDescent="0.25">
      <c r="B169" s="69" t="s">
        <v>21</v>
      </c>
      <c r="C169" s="66" t="s">
        <v>1495</v>
      </c>
      <c r="D169" s="73">
        <v>45931</v>
      </c>
      <c r="E169" s="74" t="s">
        <v>1498</v>
      </c>
      <c r="F169" s="70" t="s">
        <v>1359</v>
      </c>
      <c r="G169" s="67">
        <v>87360</v>
      </c>
      <c r="H169" s="67">
        <v>87360</v>
      </c>
      <c r="I169" s="71"/>
    </row>
    <row r="170" spans="1:9" x14ac:dyDescent="0.25">
      <c r="B170" s="69" t="s">
        <v>21</v>
      </c>
      <c r="C170" s="66" t="s">
        <v>1495</v>
      </c>
      <c r="D170" s="73">
        <v>45931</v>
      </c>
      <c r="E170" s="74" t="s">
        <v>1499</v>
      </c>
      <c r="F170" s="70" t="s">
        <v>1359</v>
      </c>
      <c r="G170" s="67">
        <v>262080</v>
      </c>
      <c r="H170" s="67">
        <v>262080</v>
      </c>
      <c r="I170" s="71"/>
    </row>
    <row r="171" spans="1:9" x14ac:dyDescent="0.25">
      <c r="B171" s="69" t="s">
        <v>1500</v>
      </c>
      <c r="C171" s="66" t="s">
        <v>1501</v>
      </c>
      <c r="D171" s="73">
        <v>45674</v>
      </c>
      <c r="E171" s="74" t="s">
        <v>1502</v>
      </c>
      <c r="F171" s="70" t="s">
        <v>1359</v>
      </c>
      <c r="G171" s="67">
        <v>13473.2</v>
      </c>
      <c r="H171" s="67">
        <v>13473.2</v>
      </c>
      <c r="I171" s="71"/>
    </row>
    <row r="172" spans="1:9" x14ac:dyDescent="0.25">
      <c r="B172" s="69" t="s">
        <v>1500</v>
      </c>
      <c r="C172" s="66" t="s">
        <v>1501</v>
      </c>
      <c r="D172" s="76">
        <v>45909</v>
      </c>
      <c r="E172" s="74" t="s">
        <v>962</v>
      </c>
      <c r="F172" s="70" t="s">
        <v>1359</v>
      </c>
      <c r="G172" s="67">
        <v>423640.11</v>
      </c>
      <c r="H172" s="67">
        <v>423640.11</v>
      </c>
      <c r="I172" s="71"/>
    </row>
    <row r="173" spans="1:9" x14ac:dyDescent="0.25">
      <c r="B173" s="69" t="s">
        <v>1500</v>
      </c>
      <c r="C173" s="66" t="s">
        <v>1501</v>
      </c>
      <c r="D173" s="73">
        <v>45966</v>
      </c>
      <c r="E173" s="74" t="s">
        <v>990</v>
      </c>
      <c r="F173" s="70" t="s">
        <v>1359</v>
      </c>
      <c r="G173" s="67">
        <v>120636.43</v>
      </c>
      <c r="H173" s="67">
        <v>120636.43</v>
      </c>
      <c r="I173" s="71"/>
    </row>
    <row r="174" spans="1:9" x14ac:dyDescent="0.25">
      <c r="B174" s="69" t="s">
        <v>1500</v>
      </c>
      <c r="C174" s="66" t="s">
        <v>1501</v>
      </c>
      <c r="D174" s="73">
        <v>45936</v>
      </c>
      <c r="E174" s="74" t="s">
        <v>1009</v>
      </c>
      <c r="F174" s="70" t="s">
        <v>1359</v>
      </c>
      <c r="G174" s="67">
        <v>256390.56</v>
      </c>
      <c r="H174" s="67">
        <v>256390.56</v>
      </c>
      <c r="I174" s="71"/>
    </row>
    <row r="175" spans="1:9" x14ac:dyDescent="0.25">
      <c r="B175" s="69" t="s">
        <v>1503</v>
      </c>
      <c r="C175" s="66" t="s">
        <v>1504</v>
      </c>
      <c r="D175" s="73">
        <v>45903</v>
      </c>
      <c r="E175" s="74" t="s">
        <v>1269</v>
      </c>
      <c r="F175" s="70" t="s">
        <v>1359</v>
      </c>
      <c r="G175" s="67">
        <v>244142</v>
      </c>
      <c r="H175" s="67">
        <v>244142</v>
      </c>
      <c r="I175" s="71"/>
    </row>
    <row r="176" spans="1:9" x14ac:dyDescent="0.25">
      <c r="A176" s="65"/>
      <c r="B176" s="84" t="s">
        <v>1351</v>
      </c>
      <c r="C176" s="84"/>
      <c r="D176" s="84"/>
      <c r="E176" s="84"/>
      <c r="F176" s="84"/>
      <c r="G176" s="54">
        <f>SUM(G11:G175)</f>
        <v>31275460.790000003</v>
      </c>
      <c r="H176" s="54">
        <f>SUM(H11:H175)</f>
        <v>31275460.790000003</v>
      </c>
      <c r="I176" s="54"/>
    </row>
    <row r="180" spans="2:8" x14ac:dyDescent="0.25">
      <c r="B180" s="53"/>
      <c r="C180" s="55"/>
      <c r="D180" s="56"/>
      <c r="E180" s="56"/>
      <c r="H180" s="56"/>
    </row>
    <row r="181" spans="2:8" x14ac:dyDescent="0.25">
      <c r="B181" t="s">
        <v>1352</v>
      </c>
      <c r="C181" s="12"/>
      <c r="H181" s="13"/>
    </row>
    <row r="182" spans="2:8" x14ac:dyDescent="0.25">
      <c r="B182" t="s">
        <v>1353</v>
      </c>
      <c r="C182" s="12"/>
      <c r="H182" s="13"/>
    </row>
    <row r="183" spans="2:8" x14ac:dyDescent="0.25">
      <c r="B183" s="53"/>
      <c r="C183" s="55"/>
      <c r="D183" s="56"/>
      <c r="E183" s="56"/>
      <c r="H183" s="56"/>
    </row>
    <row r="184" spans="2:8" x14ac:dyDescent="0.25">
      <c r="C184" s="12"/>
      <c r="H184" s="13"/>
    </row>
    <row r="185" spans="2:8" x14ac:dyDescent="0.25">
      <c r="H185" s="52"/>
    </row>
  </sheetData>
  <mergeCells count="1">
    <mergeCell ref="B176:F176"/>
  </mergeCells>
  <phoneticPr fontId="16" type="noConversion"/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1347</v>
      </c>
      <c r="C4" s="13" t="s">
        <v>1348</v>
      </c>
      <c r="D4" s="13" t="s">
        <v>1349</v>
      </c>
      <c r="E4" s="13" t="s">
        <v>1350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 t="shared" ref="D5:D11" si="0">B5*18%</f>
        <v>1539</v>
      </c>
      <c r="E5" s="52">
        <f>+B5+D5-C5</f>
        <v>9661.5</v>
      </c>
      <c r="F5" s="61"/>
      <c r="H5" s="61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 t="shared" si="0"/>
        <v>7470</v>
      </c>
      <c r="E6" s="52">
        <f t="shared" ref="E6:E11" si="1">+B6+D6-C6</f>
        <v>46895</v>
      </c>
      <c r="F6" s="61"/>
      <c r="H6" s="61">
        <f t="shared" ref="H6:H13" si="2">+B6+D6</f>
        <v>48970</v>
      </c>
    </row>
    <row r="7" spans="1:8" x14ac:dyDescent="0.25">
      <c r="A7">
        <v>573</v>
      </c>
      <c r="B7" s="52">
        <v>12725</v>
      </c>
      <c r="C7" s="52">
        <f t="shared" ref="C7:C12" si="3">B7*5%</f>
        <v>636.25</v>
      </c>
      <c r="D7" s="52">
        <f t="shared" si="0"/>
        <v>2290.5</v>
      </c>
      <c r="E7" s="52">
        <f t="shared" si="1"/>
        <v>14379.25</v>
      </c>
      <c r="F7" s="61"/>
      <c r="H7" s="61">
        <f t="shared" si="2"/>
        <v>15015.5</v>
      </c>
    </row>
    <row r="8" spans="1:8" x14ac:dyDescent="0.25">
      <c r="A8">
        <v>576</v>
      </c>
      <c r="B8" s="52">
        <v>21050</v>
      </c>
      <c r="C8" s="52">
        <f t="shared" si="3"/>
        <v>1052.5</v>
      </c>
      <c r="D8" s="52">
        <f t="shared" si="0"/>
        <v>3789</v>
      </c>
      <c r="E8" s="52">
        <f t="shared" si="1"/>
        <v>23786.5</v>
      </c>
      <c r="F8" s="61"/>
      <c r="H8" s="61">
        <f t="shared" si="2"/>
        <v>24839</v>
      </c>
    </row>
    <row r="9" spans="1:8" x14ac:dyDescent="0.25">
      <c r="A9">
        <v>577</v>
      </c>
      <c r="B9" s="52">
        <v>18975</v>
      </c>
      <c r="C9" s="52">
        <f t="shared" si="3"/>
        <v>948.75</v>
      </c>
      <c r="D9" s="52">
        <f t="shared" si="0"/>
        <v>3415.5</v>
      </c>
      <c r="E9" s="52">
        <f t="shared" si="1"/>
        <v>21441.75</v>
      </c>
      <c r="F9" s="61"/>
      <c r="H9" s="61">
        <f t="shared" si="2"/>
        <v>22390.5</v>
      </c>
    </row>
    <row r="10" spans="1:8" x14ac:dyDescent="0.25">
      <c r="A10">
        <v>512</v>
      </c>
      <c r="B10" s="52">
        <v>11450</v>
      </c>
      <c r="C10" s="52">
        <f t="shared" si="3"/>
        <v>572.5</v>
      </c>
      <c r="D10" s="52">
        <f t="shared" si="0"/>
        <v>2061</v>
      </c>
      <c r="E10" s="52">
        <f t="shared" si="1"/>
        <v>12938.5</v>
      </c>
      <c r="F10" s="61"/>
      <c r="H10" s="61">
        <f t="shared" si="2"/>
        <v>13511</v>
      </c>
    </row>
    <row r="11" spans="1:8" x14ac:dyDescent="0.25">
      <c r="A11">
        <v>473</v>
      </c>
      <c r="B11" s="52">
        <v>15750</v>
      </c>
      <c r="C11" s="52">
        <f t="shared" si="3"/>
        <v>787.5</v>
      </c>
      <c r="D11" s="52">
        <f t="shared" si="0"/>
        <v>2835</v>
      </c>
      <c r="E11" s="52">
        <f t="shared" si="1"/>
        <v>17797.5</v>
      </c>
      <c r="F11" s="61"/>
      <c r="H11" s="61">
        <f t="shared" si="2"/>
        <v>18585</v>
      </c>
    </row>
    <row r="12" spans="1:8" x14ac:dyDescent="0.25">
      <c r="B12" s="52">
        <v>92430</v>
      </c>
      <c r="C12" s="52">
        <f t="shared" si="3"/>
        <v>4621.5</v>
      </c>
      <c r="D12" s="52"/>
      <c r="E12" s="52">
        <f>B12-C12</f>
        <v>87808.5</v>
      </c>
      <c r="F12" s="61"/>
      <c r="H12" s="61">
        <f t="shared" si="2"/>
        <v>92430</v>
      </c>
    </row>
    <row r="13" spans="1:8" x14ac:dyDescent="0.25">
      <c r="B13" s="63"/>
      <c r="C13" s="63">
        <f>B13*5%</f>
        <v>0</v>
      </c>
      <c r="D13" s="63">
        <f>B13*18%</f>
        <v>0</v>
      </c>
      <c r="E13" s="52">
        <f>+B13+D13-C13</f>
        <v>0</v>
      </c>
      <c r="F13" s="61"/>
      <c r="H13" s="61">
        <f t="shared" si="2"/>
        <v>0</v>
      </c>
    </row>
    <row r="14" spans="1:8" x14ac:dyDescent="0.25">
      <c r="B14" s="62">
        <f>SUM(B5:B13)</f>
        <v>222430</v>
      </c>
      <c r="C14" s="62">
        <f>SUM(C5:C13)</f>
        <v>11121.5</v>
      </c>
      <c r="D14" s="62">
        <f>SUM(D5:D13)</f>
        <v>23400</v>
      </c>
      <c r="E14" s="62">
        <f>B14+D14-C14</f>
        <v>234708.5</v>
      </c>
      <c r="F14" s="62"/>
      <c r="H14" s="62">
        <f>SUM(H5:H13)</f>
        <v>245830</v>
      </c>
    </row>
    <row r="15" spans="1:8" x14ac:dyDescent="0.25">
      <c r="C15" s="61"/>
      <c r="D15" s="61"/>
      <c r="E15" s="52"/>
    </row>
    <row r="16" spans="1:8" x14ac:dyDescent="0.25">
      <c r="E16" s="62"/>
      <c r="F16" s="61"/>
    </row>
    <row r="17" spans="3:4" x14ac:dyDescent="0.25">
      <c r="C17" s="61">
        <f>+B14+D14</f>
        <v>245830</v>
      </c>
      <c r="D17" s="61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2" t="s">
        <v>151</v>
      </c>
      <c r="B2" s="82"/>
      <c r="C2" s="82"/>
      <c r="D2" s="82"/>
      <c r="E2" s="82"/>
    </row>
    <row r="3" spans="1:8" ht="15" customHeight="1" x14ac:dyDescent="0.25">
      <c r="A3" s="82"/>
      <c r="B3" s="82"/>
      <c r="C3" s="82"/>
      <c r="D3" s="82"/>
      <c r="E3" s="82"/>
    </row>
    <row r="4" spans="1:8" ht="15" customHeight="1" x14ac:dyDescent="0.25">
      <c r="A4" s="82"/>
      <c r="B4" s="82"/>
      <c r="C4" s="82"/>
      <c r="D4" s="82"/>
      <c r="E4" s="82"/>
    </row>
    <row r="5" spans="1:8" ht="14.25" customHeight="1" x14ac:dyDescent="0.25">
      <c r="A5" s="82"/>
      <c r="B5" s="82"/>
      <c r="C5" s="82"/>
      <c r="D5" s="82"/>
      <c r="E5" s="82"/>
      <c r="F5" s="38"/>
    </row>
    <row r="6" spans="1:8" ht="41.25" customHeight="1" x14ac:dyDescent="0.25">
      <c r="A6" s="83" t="s">
        <v>1061</v>
      </c>
      <c r="B6" s="83"/>
      <c r="C6" s="83"/>
      <c r="D6" s="83"/>
      <c r="E6" s="83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00000000-0009-0000-0000-000003000000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Usuario</cp:lastModifiedBy>
  <cp:lastPrinted>2025-12-11T18:34:35Z</cp:lastPrinted>
  <dcterms:created xsi:type="dcterms:W3CDTF">2021-01-11T13:35:50Z</dcterms:created>
  <dcterms:modified xsi:type="dcterms:W3CDTF">2025-12-11T18:35:25Z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