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OCTUBRE  2023\PROVEEDOR  2023\"/>
    </mc:Choice>
  </mc:AlternateContent>
  <xr:revisionPtr revIDLastSave="0" documentId="13_ncr:1_{8102EDCD-F250-4EA9-98D5-6DC5FFBFE892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61" l="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C5" i="62"/>
  <c r="H14" i="62" l="1"/>
  <c r="E5" i="62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<sst xmlns="http://schemas.openxmlformats.org/spreadsheetml/2006/main" count="6282" uniqueCount="1493">
  <si>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</si>
  <si>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</si>
  <si>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</si>
  <si>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</si>
  <si>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</si>
  <si>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</si>
  <si>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</si>
  <si>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</si>
  <si>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</si>
  <si>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</si>
  <si>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</si>
  <si>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</si>
  <si>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</si>
  <si>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</si>
  <si>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</si>
  <si>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</si>
  <si>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</si>
  <si>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</si>
  <si>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</si>
  <si>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</si>
  <si>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</si>
  <si>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</si>
  <si>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</si>
  <si>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</si>
  <si>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</si>
  <si>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</si>
  <si>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</si>
  <si>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</si>
  <si>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</si>
  <si>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</si>
  <si>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</si>
  <si>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</si>
  <si>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</si>
  <si>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</si>
  <si>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</si>
  <si>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</si>
  <si>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</si>
  <si>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</si>
  <si>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</si>
  <si>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</si>
  <si>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</si>
  <si>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</si>
  <si>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</si>
  <si>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</si>
  <si>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</si>
  <si>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</si>
  <si>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</si>
  <si>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</si>
  <si>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</si>
  <si>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</si>
  <si>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</si>
  <si>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</si>
  <si>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</si>
  <si>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</si>
  <si>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</si>
  <si>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</si>
  <si>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</si>
  <si>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</si>
  <si>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</si>
  <si>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</si>
  <si>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</si>
  <si>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</si>
  <si>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</si>
  <si>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</si>
  <si>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</si>
  <si>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</si>
  <si>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</si>
  <si>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</si>
  <si>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</si>
  <si>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</si>
  <si>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</si>
  <si>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</si>
  <si>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</si>
  <si>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</si>
  <si>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</si>
  <si>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</si>
  <si>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</si>
  <si>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</si>
  <si>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</si>
  <si>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</si>
  <si>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</si>
  <si>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</si>
  <si>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</si>
  <si>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</si>
  <si>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</si>
  <si>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</si>
  <si>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</si>
  <si>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</si>
  <si>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</si>
  <si>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</si>
  <si>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</si>
  <si>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</si>
  <si>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</si>
  <si>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</si>
  <si>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</si>
  <si>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</si>
  <si>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</si>
  <si>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</si>
  <si>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</si>
  <si>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</si>
  <si>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</si>
  <si>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</si>
  <si>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</si>
  <si>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</si>
  <si>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</si>
  <si>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</si>
  <si>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</si>
  <si>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</si>
  <si>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</si>
  <si>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</si>
  <si>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</si>
  <si>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</si>
  <si>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</si>
  <si>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</si>
  <si>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</si>
  <si>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</si>
  <si>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</si>
  <si>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</si>
  <si>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</si>
  <si>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</si>
  <si>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</si>
  <si>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</si>
  <si>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</si>
  <si>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</si>
  <si>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</si>
  <si>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</si>
  <si>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</si>
  <si>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</si>
  <si>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</si>
  <si>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</si>
  <si>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</si>
  <si>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</si>
  <si>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</si>
  <si>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</si>
  <si>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</si>
  <si>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</si>
  <si>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</si>
  <si>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</si>
  <si>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</si>
  <si>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</si>
  <si>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</si>
  <si>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</si>
  <si>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</si>
  <si>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</si>
  <si>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</si>
  <si>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</si>
  <si>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</si>
  <si>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</si>
  <si>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</si>
  <si>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</si>
  <si>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</si>
  <si>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</si>
  <si>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</si>
  <si>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</si>
  <si>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</si>
  <si>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</si>
  <si>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</si>
  <si>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</si>
  <si>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</si>
  <si>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</si>
  <si>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</si>
  <si>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</si>
  <si>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</si>
  <si>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</si>
  <si>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</si>
  <si>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</si>
  <si>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</si>
  <si>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</si>
  <si>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</si>
  <si>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</si>
  <si>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</si>
  <si>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</si>
  <si>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</si>
  <si>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</si>
  <si>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</si>
  <si>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</si>
  <si>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</si>
  <si>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</si>
  <si>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</si>
  <si>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</si>
  <si>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</si>
  <si>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</si>
  <si>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</si>
  <si>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</si>
  <si>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</si>
  <si>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</si>
  <si>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</si>
  <si>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</si>
  <si>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</si>
  <si>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</si>
  <si>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</si>
  <si>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</si>
  <si>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</si>
  <si>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</si>
  <si>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</si>
  <si>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</si>
  <si>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</si>
  <si>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</si>
  <si>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</si>
  <si>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</si>
  <si>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</si>
  <si>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</si>
  <si>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</si>
  <si>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</si>
  <si>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</si>
  <si>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</si>
  <si>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</si>
  <si>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</si>
  <si>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</si>
  <si>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</si>
  <si>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</si>
  <si>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</si>
  <si>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</si>
  <si>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</si>
  <si>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</si>
  <si>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</si>
  <si>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</si>
  <si>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</si>
  <si>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</si>
  <si>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</si>
  <si>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</si>
  <si>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</si>
  <si>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</si>
  <si>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</si>
  <si>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</si>
  <si>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</si>
  <si>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</si>
  <si>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</si>
  <si>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</si>
  <si>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</si>
  <si>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</si>
  <si>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</si>
  <si>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</si>
  <si>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</si>
  <si>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</si>
  <si>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</si>
  <si>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</si>
  <si>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</si>
  <si>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</si>
  <si>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</si>
  <si>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</si>
  <si>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</si>
  <si>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</si>
  <si>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</si>
  <si>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</si>
  <si>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</si>
  <si>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</si>
  <si>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</si>
  <si>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</si>
  <si>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</si>
  <si>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</si>
  <si>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</si>
  <si>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</si>
  <si>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</si>
  <si>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</si>
  <si>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</si>
  <si>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</si>
  <si>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</si>
  <si>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</si>
  <si>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</si>
  <si>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</si>
  <si>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</si>
  <si>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</si>
  <si>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</si>
  <si>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</si>
  <si>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</si>
  <si>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</si>
  <si>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</si>
  <si>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</si>
  <si>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</si>
  <si>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</si>
  <si>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</si>
  <si>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</si>
  <si>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</si>
  <si>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</si>
  <si>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</si>
  <si>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</si>
  <si>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</si>
  <si>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</si>
  <si>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</si>
  <si>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</si>
  <si>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</si>
  <si>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</si>
  <si>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</si>
  <si>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</si>
  <si>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</si>
  <si>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</si>
  <si>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</si>
  <si>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</si>
  <si>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</si>
  <si>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</si>
  <si>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</si>
  <si>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</si>
  <si>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</si>
  <si>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</si>
  <si>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</si>
  <si>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</si>
  <si>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</si>
  <si>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</si>
  <si>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</si>
  <si>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</si>
  <si>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</si>
  <si>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</si>
  <si>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</si>
  <si>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</si>
  <si>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</si>
  <si>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</si>
  <si>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</si>
  <si>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</si>
  <si>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</si>
  <si>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</si>
  <si>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</si>
  <si>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</si>
  <si>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</si>
  <si>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</si>
  <si>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</si>
  <si>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</si>
  <si>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</si>
  <si>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</si>
  <si>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</si>
  <si>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</si>
  <si>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</si>
  <si>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</si>
  <si>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</si>
  <si>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</si>
  <si>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</si>
  <si>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</si>
  <si>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</si>
  <si>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</si>
  <si>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</si>
  <si>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</si>
  <si>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</si>
  <si>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</si>
  <si>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</si>
  <si>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</si>
  <si>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</si>
  <si>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</si>
  <si>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</si>
  <si>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</si>
  <si>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</si>
  <si>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</si>
  <si>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</si>
  <si>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</si>
  <si>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</si>
  <si>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</si>
  <si>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</si>
  <si>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</si>
  <si>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</si>
  <si>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</si>
  <si>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</si>
  <si>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</si>
  <si>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</si>
  <si>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</si>
  <si>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</si>
  <si>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</si>
  <si>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</si>
  <si>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</si>
  <si>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</si>
  <si>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</si>
  <si>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</si>
  <si>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</si>
  <si>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</si>
  <si>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</si>
  <si>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</si>
  <si>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</si>
  <si>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</si>
  <si>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</si>
  <si>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</si>
  <si>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</si>
  <si>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</si>
  <si>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</si>
  <si>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</si>
  <si>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</si>
  <si>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</si>
  <si>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</si>
  <si>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</si>
  <si>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</si>
  <si>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</si>
  <si>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</si>
  <si>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</si>
  <si>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</si>
  <si>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</si>
  <si>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</si>
  <si>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</si>
  <si>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</si>
  <si>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</si>
  <si>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</si>
  <si>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</si>
  <si>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</si>
  <si>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</si>
  <si>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</si>
  <si>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</si>
  <si>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</si>
  <si>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</si>
  <si>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</si>
  <si>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</si>
  <si>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</si>
  <si>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</si>
  <si>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</si>
  <si>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</si>
  <si>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</si>
  <si>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</si>
  <si>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</si>
  <si>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</si>
  <si>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</si>
  <si>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</si>
  <si>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</si>
  <si>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</si>
  <si>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</si>
  <si>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</si>
  <si>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</si>
  <si>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</si>
  <si>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</si>
  <si>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</si>
  <si>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</si>
  <si>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</si>
  <si>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</si>
  <si>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</si>
  <si>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</si>
  <si>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</si>
  <si>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</si>
  <si>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</si>
  <si>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</si>
  <si>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</si>
  <si>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</si>
  <si>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</si>
  <si>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</si>
  <si>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</si>
  <si>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</si>
  <si>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</si>
  <si>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</si>
  <si>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</si>
  <si>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</si>
  <si>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</si>
  <si>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</si>
  <si>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</si>
  <si>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</si>
  <si>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</si>
  <si>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</si>
  <si>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</si>
  <si>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</si>
  <si>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</si>
  <si>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</si>
  <si>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</si>
  <si>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</si>
  <si>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</si>
  <si>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</si>
  <si>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</si>
  <si>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</si>
  <si>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</si>
  <si>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</si>
  <si>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</si>
  <si>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</si>
  <si>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</si>
  <si>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</si>
  <si>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</si>
  <si>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</si>
  <si>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</si>
  <si>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</si>
  <si>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</si>
  <si>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</si>
  <si>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</si>
  <si>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</si>
  <si>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</si>
  <si>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</si>
  <si>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</si>
  <si>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</si>
  <si>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</si>
  <si>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</si>
  <si>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</si>
  <si>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</si>
  <si>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</si>
  <si>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</si>
  <si>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</si>
  <si>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</si>
  <si>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</si>
  <si>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</si>
  <si>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</si>
  <si>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</si>
  <si>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</si>
  <si>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</si>
  <si>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</si>
  <si>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</si>
  <si>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</si>
  <si>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</si>
  <si>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</si>
  <si>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</si>
  <si>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</si>
  <si>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</si>
  <si>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</si>
  <si>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</si>
  <si>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</si>
  <si>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</si>
  <si>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</si>
  <si>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</si>
  <si>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</si>
  <si>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</si>
  <si>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</si>
  <si>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</si>
  <si>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</si>
  <si>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</si>
  <si>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</si>
  <si>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</si>
  <si>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</si>
  <si>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</si>
  <si>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</si>
  <si>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</si>
  <si>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</si>
  <si>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</si>
  <si>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</si>
  <si>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</si>
  <si>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</si>
  <si>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</si>
  <si>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</si>
  <si>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</si>
  <si>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</si>
  <si>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</si>
  <si>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</si>
  <si>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</si>
  <si>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</si>
  <si>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</si>
  <si>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</si>
  <si>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</si>
  <si>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</si>
  <si>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</si>
  <si>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</si>
  <si>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</si>
  <si>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</si>
  <si>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</si>
  <si>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</si>
  <si>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</si>
  <si>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</si>
  <si>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</si>
  <si>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</si>
  <si>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</si>
  <si>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</si>
  <si>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</si>
  <si>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</si>
  <si>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</si>
  <si>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</si>
  <si>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</si>
  <si>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</si>
  <si>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</si>
  <si>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</si>
  <si>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</si>
  <si>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</si>
  <si>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</si>
  <si>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</si>
  <si>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</si>
  <si>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</si>
  <si>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</si>
  <si>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</si>
  <si>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</si>
  <si>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</si>
  <si>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</si>
  <si>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</si>
  <si>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</si>
  <si>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</si>
  <si>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</si>
  <si>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</si>
  <si>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</si>
  <si>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</si>
  <si>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</si>
  <si>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</si>
  <si>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</si>
  <si>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</si>
  <si>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</si>
  <si>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</si>
  <si>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</si>
  <si>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</si>
  <si>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</si>
  <si>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</si>
  <si>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</si>
  <si>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</si>
  <si>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</si>
  <si>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</si>
  <si>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</si>
  <si>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</si>
  <si>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</si>
  <si>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</si>
  <si>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</si>
  <si>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</si>
  <si>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</si>
  <si>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</si>
  <si>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</si>
  <si>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</si>
  <si>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</si>
  <si>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</si>
  <si>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</si>
  <si>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</si>
  <si>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</si>
  <si>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</si>
  <si>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</si>
  <si>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</si>
  <si>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</si>
  <si>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</si>
  <si>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</si>
  <si>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</si>
  <si>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</si>
  <si>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</si>
  <si>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</si>
  <si>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</si>
  <si>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</si>
  <si>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</si>
  <si>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</si>
  <si>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</si>
  <si>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</si>
  <si>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</si>
  <si>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</si>
  <si>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</si>
  <si>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</si>
  <si>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</si>
  <si>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</si>
  <si>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</si>
  <si>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</si>
  <si>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</si>
  <si>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</si>
  <si>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</si>
  <si>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</si>
  <si>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</si>
  <si>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</si>
  <si>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</si>
  <si>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</si>
  <si>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</si>
  <si>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</si>
  <si>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</si>
  <si>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</si>
  <si>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</si>
  <si>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</si>
  <si>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</si>
  <si>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</si>
  <si>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</si>
  <si>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</si>
  <si>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</si>
  <si>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</si>
  <si>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</si>
  <si>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</si>
  <si>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</si>
  <si>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</si>
  <si>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</si>
  <si>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</si>
  <si>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</si>
  <si>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</si>
  <si>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</si>
  <si>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</si>
  <si>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</si>
  <si>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</si>
  <si>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</si>
  <si>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</si>
  <si>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</si>
  <si>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</si>
  <si>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</si>
  <si>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</si>
  <si>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</si>
  <si>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</si>
  <si>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</si>
  <si>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</si>
  <si>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</si>
  <si>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</si>
  <si>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</si>
  <si>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</si>
  <si>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</si>
  <si>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</si>
  <si>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</si>
  <si>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</si>
  <si>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</si>
  <si>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</si>
  <si>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</si>
  <si>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</si>
  <si>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</si>
  <si>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</si>
  <si>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</si>
  <si>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</si>
  <si>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</si>
  <si>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</si>
  <si>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</si>
  <si>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</si>
  <si>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</si>
  <si>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</si>
  <si>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</si>
  <si>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</si>
  <si>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</si>
  <si>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</si>
  <si>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</si>
  <si>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</si>
  <si>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</si>
  <si>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</si>
  <si>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</si>
  <si>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</si>
  <si>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</si>
  <si>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</si>
  <si>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</si>
  <si>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</si>
  <si>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</si>
  <si>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</si>
  <si>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</si>
  <si>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</si>
  <si>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</si>
  <si>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</si>
  <si>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</si>
  <si>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</si>
  <si>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</si>
  <si>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</si>
  <si>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</si>
  <si>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</si>
  <si>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</si>
  <si>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</si>
  <si>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</si>
  <si>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</si>
  <si>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</si>
  <si>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</si>
  <si>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</si>
  <si>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</si>
  <si>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</si>
  <si>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</si>
  <si>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</si>
  <si>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</si>
  <si>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</si>
  <si>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</si>
  <si>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</si>
  <si>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</si>
  <si>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</si>
  <si>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</si>
  <si>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</si>
  <si>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</si>
  <si>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</si>
  <si>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</si>
  <si>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</si>
  <si>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</si>
  <si>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</si>
  <si>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</si>
  <si>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</si>
  <si>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</si>
  <si>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</si>
  <si>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</si>
  <si>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</si>
  <si>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</si>
  <si>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</si>
  <si>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</si>
  <si>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</si>
  <si>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</si>
  <si>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</si>
  <si>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</si>
  <si>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</si>
  <si>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</si>
  <si>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</si>
  <si>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</si>
  <si>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</si>
  <si>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</si>
  <si>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</si>
  <si>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</si>
  <si>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</si>
  <si>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</si>
  <si>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</si>
  <si>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</si>
  <si>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</si>
  <si>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</si>
  <si>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</si>
  <si>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</si>
  <si>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</si>
  <si>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</si>
  <si>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</si>
  <si>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</si>
  <si>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</si>
  <si>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</si>
  <si>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</si>
  <si>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</si>
  <si>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</si>
  <si>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</si>
  <si>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</si>
  <si>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</si>
  <si>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</si>
  <si>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</si>
  <si>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</si>
  <si>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</si>
  <si>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</si>
  <si>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</si>
  <si>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</si>
  <si>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</si>
  <si>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</si>
  <si>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</si>
  <si>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</si>
  <si>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</si>
  <si>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</si>
  <si>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</si>
  <si>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</si>
  <si>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</si>
  <si>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</si>
  <si>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</si>
  <si>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</si>
  <si>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</si>
  <si>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</si>
  <si>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</si>
  <si>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</si>
  <si>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</si>
  <si>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</si>
  <si>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</si>
  <si>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</si>
  <si>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</si>
  <si>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</si>
  <si>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</si>
  <si>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</si>
  <si>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</si>
  <si>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</si>
  <si>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</si>
  <si>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</si>
  <si>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</si>
  <si>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</si>
  <si>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</si>
  <si>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</si>
  <si>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</si>
  <si>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</si>
  <si>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</si>
  <si>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</si>
  <si>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</si>
  <si>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</si>
  <si>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</si>
  <si>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</si>
  <si>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</si>
  <si>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</si>
  <si>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</si>
  <si>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</si>
  <si>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</si>
  <si>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</si>
  <si>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</si>
  <si>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</si>
  <si>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</si>
  <si>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</si>
  <si>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</si>
  <si>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</si>
  <si>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</si>
  <si>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</si>
  <si>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</si>
  <si>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</si>
  <si>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</si>
  <si>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</si>
  <si>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</si>
  <si>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</si>
  <si>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</si>
  <si>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</si>
  <si>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</si>
  <si>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</si>
  <si>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</si>
  <si>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</si>
  <si>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</si>
  <si>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</si>
  <si>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</si>
  <si>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</si>
  <si>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</si>
  <si>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</si>
  <si>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</si>
  <si>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</si>
  <si>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</si>
  <si>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</si>
  <si>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</si>
  <si>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</si>
  <si>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</si>
  <si>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</si>
  <si>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</si>
  <si>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</si>
  <si>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</si>
  <si>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</si>
  <si>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</si>
  <si>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</si>
  <si>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</si>
  <si>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</si>
  <si>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</si>
  <si>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</si>
  <si>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</si>
  <si>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</si>
  <si>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</si>
  <si>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</si>
  <si>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</si>
  <si>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</si>
  <si>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</si>
  <si>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</si>
  <si>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</si>
  <si>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</si>
  <si>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</si>
  <si>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</si>
  <si>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</si>
  <si>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</si>
  <si>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</si>
  <si>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</si>
  <si>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</si>
  <si>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</si>
  <si>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</si>
  <si>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</si>
  <si>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</si>
  <si>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</si>
  <si>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</si>
  <si>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</si>
  <si>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</si>
  <si>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</si>
  <si>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</si>
  <si>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</si>
  <si>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</si>
  <si>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</si>
  <si>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</si>
  <si>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</si>
  <si>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</si>
  <si>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</si>
  <si>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</si>
  <si>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</si>
  <si>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</si>
  <si>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</si>
  <si>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</si>
  <si>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</si>
  <si>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</si>
  <si>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</si>
  <si>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</si>
  <si>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</si>
  <si>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</si>
  <si>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</si>
  <si>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</si>
  <si>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</si>
  <si>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</si>
  <si>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</si>
  <si>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</si>
  <si>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</si>
  <si>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</si>
  <si>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</si>
  <si>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</si>
  <si>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</si>
  <si>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</si>
  <si>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</si>
  <si>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</si>
  <si>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</si>
  <si>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</si>
  <si>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</si>
  <si>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</si>
  <si>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</si>
  <si>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</si>
  <si>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</si>
  <si>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</si>
  <si>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</si>
  <si>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</si>
  <si>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</si>
  <si>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</si>
  <si>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</si>
  <si>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</si>
  <si>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</si>
  <si>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</si>
  <si>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</si>
  <si>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</si>
  <si>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</si>
  <si>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</si>
  <si>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</si>
  <si>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</si>
  <si>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</si>
  <si>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</si>
  <si>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</si>
  <si>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</si>
  <si>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</si>
  <si>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</si>
  <si>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</si>
  <si>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</si>
  <si>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</si>
  <si>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</si>
  <si>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</si>
  <si>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</si>
  <si>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</si>
  <si>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</si>
  <si>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</si>
  <si>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</si>
  <si>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</si>
  <si>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</si>
  <si>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</si>
  <si>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</si>
  <si>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</si>
  <si>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</si>
  <si>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</si>
  <si>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</si>
  <si>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</si>
  <si>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</si>
  <si>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</si>
  <si>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</si>
  <si>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</si>
  <si>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</si>
  <si>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</si>
  <si>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</si>
  <si>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</si>
  <si>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</si>
  <si>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</si>
  <si>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</si>
  <si>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</si>
  <si>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</si>
  <si>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</si>
  <si>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</si>
  <si>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</si>
  <si>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</si>
  <si>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</si>
  <si>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</si>
  <si>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</si>
  <si>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</si>
  <si>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</si>
  <si>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</si>
  <si>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</si>
  <si>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</si>
  <si>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</si>
  <si>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</si>
  <si>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</si>
  <si>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</si>
  <si>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</si>
  <si>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</si>
  <si>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</si>
  <si>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</si>
  <si>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</si>
  <si>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</si>
  <si>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</si>
  <si>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</si>
  <si>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</si>
  <si>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</si>
  <si>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</si>
  <si>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</si>
  <si>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</si>
  <si>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</si>
  <si>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</si>
  <si>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</si>
  <si>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</si>
  <si>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</si>
  <si>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</si>
  <si>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</si>
  <si>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</si>
  <si>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</si>
  <si>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</si>
  <si>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</si>
  <si>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</si>
  <si>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</si>
  <si>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</si>
  <si>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</si>
  <si>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</si>
  <si>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</si>
  <si>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</si>
  <si>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</si>
  <si>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</si>
  <si>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</si>
  <si>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</si>
  <si>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</si>
  <si>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</si>
  <si>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</si>
  <si>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</si>
  <si>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</si>
  <si>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</si>
  <si>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</si>
  <si>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</si>
  <si>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</si>
  <si>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</si>
  <si>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</si>
  <si>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</si>
  <si>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</si>
  <si>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</si>
  <si>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</si>
  <si>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</si>
  <si>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</si>
  <si>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</si>
  <si>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</si>
  <si>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</si>
  <si>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</si>
  <si>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</si>
  <si>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</si>
  <si>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</si>
  <si>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</si>
  <si>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</si>
  <si>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</si>
  <si>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</si>
  <si>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</si>
  <si>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</si>
  <si>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</si>
  <si>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</si>
  <si>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</si>
  <si>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</si>
  <si>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</si>
  <si>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</si>
  <si>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</si>
  <si>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</si>
  <si>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</si>
  <si>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</si>
  <si>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</si>
  <si>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</si>
  <si>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</si>
  <si>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</si>
  <si>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</si>
  <si>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</si>
  <si>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</si>
  <si>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</si>
  <si>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</si>
  <si>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</si>
  <si>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</si>
  <si>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</si>
  <si>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</si>
  <si>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</si>
  <si>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</si>
  <si>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</si>
  <si>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</si>
  <si>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</si>
  <si>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</si>
  <si>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</si>
  <si>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</si>
  <si>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</si>
  <si>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</si>
  <si>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</si>
  <si>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</si>
  <si>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</si>
  <si>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</si>
  <si>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</si>
  <si>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</si>
  <si>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</si>
  <si>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</si>
  <si>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</si>
  <si>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</si>
  <si>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</si>
  <si>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</si>
  <si>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</si>
  <si>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</si>
  <si>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</si>
  <si>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</si>
  <si>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</si>
  <si>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</si>
  <si>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</si>
  <si>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</si>
  <si>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</si>
  <si>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</si>
  <si>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</si>
  <si>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</si>
  <si>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</si>
  <si>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</si>
  <si>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</si>
  <si>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</si>
  <si>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</si>
  <si>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</si>
  <si>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</si>
  <si>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</si>
  <si>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</si>
  <si>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</si>
  <si>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</si>
  <si>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</si>
  <si>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</si>
  <si>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</si>
  <si>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</si>
  <si>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</si>
  <si>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</si>
  <si>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</si>
  <si>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</si>
  <si>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</si>
  <si>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</si>
  <si>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</si>
  <si>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</si>
  <si>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</si>
  <si>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</si>
  <si>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</si>
  <si>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</si>
  <si>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</si>
  <si>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</si>
  <si>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</si>
  <si>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</si>
  <si>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</si>
  <si>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</si>
  <si>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</si>
  <si>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</si>
  <si>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</si>
  <si>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</si>
  <si>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</si>
  <si>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</si>
  <si>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</si>
  <si>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</si>
  <si>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</si>
  <si>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</si>
  <si>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</si>
  <si>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</si>
  <si>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</si>
  <si>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</si>
  <si>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</si>
  <si>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</si>
  <si>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</si>
  <si>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</si>
  <si>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</si>
  <si>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</si>
  <si>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</si>
  <si>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</si>
  <si>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</si>
  <si>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</si>
  <si>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</si>
  <si>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</si>
  <si>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</si>
  <si>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</si>
  <si>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</si>
  <si>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</si>
  <si>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</si>
  <si>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</si>
  <si>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</si>
  <si>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</si>
  <si>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</si>
  <si>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</si>
  <si>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</si>
  <si>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</si>
  <si>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</si>
  <si>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</si>
  <si>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</si>
  <si>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</si>
  <si>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</si>
  <si>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</si>
  <si>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</si>
  <si>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</si>
  <si>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</si>
  <si>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</si>
  <si>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</si>
  <si>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</si>
  <si>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</si>
  <si>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</si>
  <si>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</si>
  <si>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</si>
  <si>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</si>
  <si>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</si>
  <si>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</si>
  <si>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</si>
  <si>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</si>
  <si>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</si>
  <si>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</si>
  <si>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</si>
  <si>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</si>
  <si>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</si>
  <si>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</si>
  <si>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</si>
  <si>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</si>
  <si>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</si>
  <si>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</si>
  <si>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</si>
  <si>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</si>
  <si>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</si>
  <si>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</si>
  <si>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</si>
  <si>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</si>
  <si>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</si>
  <si>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</si>
  <si>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</si>
  <si>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</si>
  <si>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</si>
  <si>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</si>
  <si>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</si>
  <si>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</si>
  <si>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</si>
  <si>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</si>
  <si>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</si>
  <si>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</si>
  <si>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</si>
  <si>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</si>
  <si>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</si>
  <si>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</si>
  <si>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</si>
  <si>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</si>
  <si>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</si>
  <si>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</si>
  <si>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</si>
  <si>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</si>
  <si>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</si>
  <si>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</si>
  <si>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</si>
  <si>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</si>
  <si>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</si>
  <si>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</si>
  <si>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</si>
  <si>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</si>
  <si>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</si>
  <si>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</si>
  <si>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</si>
  <si>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</si>
  <si>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</si>
  <si>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</si>
  <si>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</si>
  <si>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</si>
  <si>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</si>
  <si>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</si>
  <si>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</si>
  <si>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</si>
  <si>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</si>
  <si>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</si>
  <si>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</si>
  <si>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</si>
  <si>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</si>
  <si>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</si>
  <si>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</si>
  <si>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</si>
  <si>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</si>
  <si>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</si>
  <si>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</si>
  <si>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</si>
  <si>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</si>
  <si>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</si>
  <si>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</si>
  <si>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</si>
  <si>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</si>
  <si>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</si>
  <si>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</si>
  <si>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</si>
  <si>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</si>
  <si>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</si>
  <si>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</si>
  <si>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</si>
  <si>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</si>
  <si>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</si>
  <si>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</si>
  <si>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</si>
  <si>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</si>
  <si>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</si>
  <si>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</si>
  <si>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</si>
  <si>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</si>
  <si>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</si>
  <si>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</si>
  <si>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</si>
  <si>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</si>
  <si>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</si>
  <si>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</si>
  <si>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</si>
  <si>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</si>
  <si>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</si>
  <si>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</si>
  <si>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</si>
  <si>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</si>
  <si>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</si>
  <si>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</si>
  <si>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</si>
  <si>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</si>
  <si>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</si>
  <si>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</si>
  <si>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</si>
  <si>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</si>
  <si>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</si>
  <si>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</si>
  <si>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</si>
  <si>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</si>
  <si>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</si>
  <si>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</si>
  <si>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</si>
  <si>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</si>
  <si>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</si>
  <si>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</si>
  <si>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</si>
  <si>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</si>
  <si>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</si>
  <si>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</si>
  <si>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</si>
  <si>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</si>
  <si>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</si>
  <si>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</si>
  <si>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</si>
  <si>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</si>
  <si>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</si>
  <si>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</si>
  <si>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</si>
  <si>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</si>
  <si>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PAGADA</t>
  </si>
  <si>
    <t xml:space="preserve"> MONTO </t>
  </si>
  <si>
    <t>TOTAL</t>
  </si>
  <si>
    <t>LIC. REOLINDA A. FELIZ</t>
  </si>
  <si>
    <t>SUB.- DIRECTORA ADMINISTRATIVA</t>
  </si>
  <si>
    <t>ABONO</t>
  </si>
  <si>
    <t>JESUS FERMIN</t>
  </si>
  <si>
    <t>SERVICIO  DE  TRANSPORTE DE MEDICAMENTOS DESDE PROMESE VARIOS DIAS</t>
  </si>
  <si>
    <t xml:space="preserve">PAGADA </t>
  </si>
  <si>
    <t>GRUPO ALASKA</t>
  </si>
  <si>
    <t>CONSUMO DE AGUA</t>
  </si>
  <si>
    <t>B1500000151</t>
  </si>
  <si>
    <t>B1500006870</t>
  </si>
  <si>
    <t>22/92023</t>
  </si>
  <si>
    <t>B1500006467</t>
  </si>
  <si>
    <t>B1500000344</t>
  </si>
  <si>
    <t>RADIO CENTRO S.A.S</t>
  </si>
  <si>
    <t>COMPRA DE ELECTRODOMESTICOS</t>
  </si>
  <si>
    <t>B1500000628</t>
  </si>
  <si>
    <t>SOLUCIONES E. Y ARQUITECTONICA</t>
  </si>
  <si>
    <t>SUMINISTRO DE TARJETA DE AIRE AC.</t>
  </si>
  <si>
    <t>B1500000002</t>
  </si>
  <si>
    <t>REFRINVERTE, S.R.L</t>
  </si>
  <si>
    <t xml:space="preserve">COMPRA DE ARTICULOS ELECTRICOS </t>
  </si>
  <si>
    <t>B1500000834</t>
  </si>
  <si>
    <t>CONSTRUTORA E. ALCANTARA SRL</t>
  </si>
  <si>
    <t>COMPRA E INTALACION DE AIRE</t>
  </si>
  <si>
    <t>B1500000049</t>
  </si>
  <si>
    <t>B1500000051</t>
  </si>
  <si>
    <t>ALTAGRACIA MARTINEZ J.</t>
  </si>
  <si>
    <t>MATERIALES IMPRESOS</t>
  </si>
  <si>
    <t>B1500000053</t>
  </si>
  <si>
    <t>B1500000087</t>
  </si>
  <si>
    <t>B1500000092</t>
  </si>
  <si>
    <t>COMPAÑÍA MERCANTIL SRL</t>
  </si>
  <si>
    <t>COMPRA DE PINTURA Y MAT. FERRETERO</t>
  </si>
  <si>
    <t>B1500001969</t>
  </si>
  <si>
    <t>COMPRA DE AIRE</t>
  </si>
  <si>
    <t>B1500000840</t>
  </si>
  <si>
    <t>DISTRIBUIDORA FARMACEUTICA ABC, SRL</t>
  </si>
  <si>
    <t>SUMINISTRO DE MEDICAMENTO</t>
  </si>
  <si>
    <t>B1500000213</t>
  </si>
  <si>
    <t>SEDELIS, SRL</t>
  </si>
  <si>
    <t>LETRERO DE EMERGENCIA Y CARNETS</t>
  </si>
  <si>
    <t xml:space="preserve">COMPRA DE MATERIALES PARA AIRE </t>
  </si>
  <si>
    <t>MAXBIO FHARMA ERL</t>
  </si>
  <si>
    <t>B1500000294</t>
  </si>
  <si>
    <t>SUPLIDORA DE CARNES Y E. SRL</t>
  </si>
  <si>
    <t>SUMINISTRO DE ALIMENTO</t>
  </si>
  <si>
    <t>11/42023</t>
  </si>
  <si>
    <t>GRUPO FARMACEUTICO CAR SRL</t>
  </si>
  <si>
    <t>MEDICAMENTOS Y UTILES MEDICO</t>
  </si>
  <si>
    <t>B1500002672</t>
  </si>
  <si>
    <t>B1500002713</t>
  </si>
  <si>
    <t>MERPROV SRL</t>
  </si>
  <si>
    <t>SUMINISTRO DE ALIMENTO Y DESECHABLE</t>
  </si>
  <si>
    <t>B1500000473</t>
  </si>
  <si>
    <t>B1500000474</t>
  </si>
  <si>
    <t>HEMOTESR, SRL</t>
  </si>
  <si>
    <t>SUMINISTRO DE REACTIVO DE LABORATORIO</t>
  </si>
  <si>
    <t>B1500001869</t>
  </si>
  <si>
    <t>B1500001870</t>
  </si>
  <si>
    <t>PROVENTAX SRL</t>
  </si>
  <si>
    <t>SUMINISTRO DE MATERIALES DE LIMPIEZA</t>
  </si>
  <si>
    <t>3/42023</t>
  </si>
  <si>
    <t>B1500000153</t>
  </si>
  <si>
    <t>SHOWTECH SRL</t>
  </si>
  <si>
    <t>SUMINISTRO DE FLORES PARA FUNERAL</t>
  </si>
  <si>
    <t>B1500000172</t>
  </si>
  <si>
    <t>B1500000179</t>
  </si>
  <si>
    <t>RECOGIDA DE RESIDUOS SOLIDOS</t>
  </si>
  <si>
    <t>P &amp; D RECYCLING SRL</t>
  </si>
  <si>
    <t>B1500000194</t>
  </si>
  <si>
    <t>LABORATORIO PRIMELAB SRL</t>
  </si>
  <si>
    <t>PAGO ANALITICAS PACIENTE</t>
  </si>
  <si>
    <t>AIRE ,FUGA DE GASOIL,REPARACION PLANTA</t>
  </si>
  <si>
    <t>B1500000052</t>
  </si>
  <si>
    <t>B1500000054</t>
  </si>
  <si>
    <t>LETERAGO SRL</t>
  </si>
  <si>
    <t>B1500009190</t>
  </si>
  <si>
    <t>GROUP Z HEALTHCARE SRL</t>
  </si>
  <si>
    <t>B1500001629</t>
  </si>
  <si>
    <t>ICU SOLUCIONES EMPRESARIALES</t>
  </si>
  <si>
    <t>ALQUILER DE IMPRESORA</t>
  </si>
  <si>
    <t>B1500000560</t>
  </si>
  <si>
    <t>B1500000581</t>
  </si>
  <si>
    <t>TECNOLOGIA CEBALLOS SRL</t>
  </si>
  <si>
    <t>SUMINISTRO DE OFICINA Y RENTA DE EQUIPO</t>
  </si>
  <si>
    <t xml:space="preserve">                         FACTURAS PAGADAS AL 31/10/2023</t>
  </si>
  <si>
    <t xml:space="preserve">TROPIGAS DOMINICANA </t>
  </si>
  <si>
    <t>GAS LICUADO  COCINA Y LAVANDERIA</t>
  </si>
  <si>
    <t>B1500012661</t>
  </si>
  <si>
    <t>B1500012662</t>
  </si>
  <si>
    <t>B1500012677</t>
  </si>
  <si>
    <t>B1500012678</t>
  </si>
  <si>
    <t>IMPRESORA TIEMPO SRL</t>
  </si>
  <si>
    <t>SUMINISTRO DE MATERIALES DE IMPRECION</t>
  </si>
  <si>
    <t>NELLYS M. ROBLES</t>
  </si>
  <si>
    <t>BOMBONA QUIRURGICAS DE TELA.</t>
  </si>
  <si>
    <t>B1500000043</t>
  </si>
  <si>
    <t>B1500000922</t>
  </si>
  <si>
    <t>B1500000927</t>
  </si>
  <si>
    <t>B1500000939</t>
  </si>
  <si>
    <t>B1500000950</t>
  </si>
  <si>
    <t>QUIMICI TECNICO INDUSTRIAL SRL</t>
  </si>
  <si>
    <t>B1500000660</t>
  </si>
  <si>
    <t>SUED FARGES SRL</t>
  </si>
  <si>
    <t>B1500017578</t>
  </si>
  <si>
    <t>B1500006871</t>
  </si>
  <si>
    <t>B1500006881</t>
  </si>
  <si>
    <t>B1500000699</t>
  </si>
  <si>
    <t>PAGADO</t>
  </si>
  <si>
    <t>PROQUIA SRL</t>
  </si>
  <si>
    <t>SUMINISTRO DE MATERIALES GASTABLES  DE LIMPIZA</t>
  </si>
  <si>
    <t>CECOMSA, SRL</t>
  </si>
  <si>
    <t>COMPRA DE VARIOS AIRES AC</t>
  </si>
  <si>
    <t>10/102023</t>
  </si>
  <si>
    <t>B1500000453</t>
  </si>
  <si>
    <t>AVANCE</t>
  </si>
  <si>
    <t>MATERIALES PARA AIRES</t>
  </si>
  <si>
    <t>SAN MIGUEL &amp; CIA</t>
  </si>
  <si>
    <t>MANTENIMIENTO DE ASENSORES</t>
  </si>
  <si>
    <t>B1500001987</t>
  </si>
  <si>
    <t>VZ CONTROLEZ INDUSTRIALES SRL</t>
  </si>
  <si>
    <t>COMPRA DE BOMBA DE AGUA</t>
  </si>
  <si>
    <t>B1500000524</t>
  </si>
  <si>
    <t>HHYR COMERCIAL SRL</t>
  </si>
  <si>
    <t>REFRIGERIO CHARLA DEL CANCER</t>
  </si>
  <si>
    <t>GARCIA LLERANDI</t>
  </si>
  <si>
    <t>COMPRA DE ELECTROBOMBA PARA CISTERNA (PEARL CEP 2X2 15HP)</t>
  </si>
  <si>
    <t>COMPRA DE ELECTROBOMBA PARA CISTERNA (PEARL CEP 2X2 10HP)</t>
  </si>
  <si>
    <t>B1500000019</t>
  </si>
  <si>
    <t>COMPRA DE A/A DIFERENTES DPTOS</t>
  </si>
  <si>
    <t>B1500000726</t>
  </si>
  <si>
    <t>SUPLIDORES INSTITUCIONALES</t>
  </si>
  <si>
    <t>ALQUILER DE MESAS Y SILLAS P/ACT</t>
  </si>
  <si>
    <t>B1500000211</t>
  </si>
  <si>
    <t>MAT DE LIMPIEZA</t>
  </si>
  <si>
    <t>UTILES DE COMPUTOS</t>
  </si>
  <si>
    <t>B1500000214</t>
  </si>
  <si>
    <t>B1500002712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</si>
</sst>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0" borderId="0" xfId="0" applyFont="1"/>
    <xf numFmtId="1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20" fillId="5" borderId="2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164" fontId="20" fillId="5" borderId="2" xfId="1" applyFont="1" applyFill="1" applyBorder="1" applyAlignment="1">
      <alignment horizontal="center" vertical="center" wrapText="1"/>
    </xf>
    <xf numFmtId="4" fontId="18" fillId="2" borderId="2" xfId="8" applyNumberFormat="1" applyFont="1" applyFill="1" applyBorder="1" applyAlignment="1">
      <alignment horizontal="left" wrapText="1"/>
    </xf>
  </cellXfs>
  <cellStyles count="10">
    <cellStyle name="Euro" xfId="4" xr:uid="{00000000-0005-0000-0000-000000000000}"/>
    <cellStyle name="Millares" xfId="1" builtinId="3"/>
    <cellStyle name="Millares 2" xfId="2" xr:uid="{00000000-0005-0000-0000-000002000000}"/>
    <cellStyle name="Millares 2 2" xfId="6" xr:uid="{00000000-0005-0000-0000-000003000000}"/>
    <cellStyle name="Millares 2 2 2" xfId="7" xr:uid="{00000000-0005-0000-0000-000004000000}"/>
    <cellStyle name="Millares 2 3" xfId="5" xr:uid="{00000000-0005-0000-0000-000005000000}"/>
    <cellStyle name="Millares_29 feb DESEMBOLSO2004 2 2" xfId="8" xr:uid="{00000000-0005-0000-0000-000006000000}"/>
    <cellStyle name="Normal" xfId="0" builtinId="0"/>
    <cellStyle name="Normal 2" xfId="9" xr:uid="{00000000-0005-0000-0000-000008000000}"/>
    <cellStyle name="Normal 3" xfId="3" xr:uid="{00000000-0005-0000-0000-00000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1974736</xdr:colOff>
      <xdr:row>3</xdr:row>
      <xdr:rowOff>78241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6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891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00000000-0009-0000-0000-000000000000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94"/>
  <sheetViews>
    <sheetView tabSelected="1" topLeftCell="A67" zoomScaleNormal="100" workbookViewId="0">
      <selection activeCell="C86" sqref="C86"/>
    </sheetView>
  </sheetViews>
  <sheetFormatPr baseColWidth="10" defaultRowHeight="15" x14ac:dyDescent="0.25"/>
  <cols>
    <col min="1" max="1" width="24.85546875" customWidth="1"/>
    <col min="2" max="2" width="32.140625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69" t="s">
        <v>1440</v>
      </c>
      <c r="G4" s="52"/>
    </row>
    <row r="5" spans="2:7" x14ac:dyDescent="0.25">
      <c r="B5" t="s">
        <v>1351</v>
      </c>
      <c r="C5" s="73"/>
      <c r="D5" s="73"/>
      <c r="E5" s="73"/>
      <c r="F5" s="73"/>
      <c r="G5" s="73"/>
    </row>
    <row r="6" spans="2:7" hidden="1" x14ac:dyDescent="0.25">
      <c r="G6" s="52"/>
    </row>
    <row r="7" spans="2:7" ht="30" x14ac:dyDescent="0.25">
      <c r="B7" s="59" t="s">
        <v>2</v>
      </c>
      <c r="C7" s="59" t="s">
        <v>1345</v>
      </c>
      <c r="D7" s="60" t="s">
        <v>1</v>
      </c>
      <c r="E7" s="61" t="s">
        <v>0</v>
      </c>
      <c r="F7" s="61" t="s">
        <v>1346</v>
      </c>
      <c r="G7" s="62" t="s">
        <v>1353</v>
      </c>
    </row>
    <row r="8" spans="2:7" x14ac:dyDescent="0.25">
      <c r="B8" s="75" t="s">
        <v>1486</v>
      </c>
      <c r="C8" s="76" t="s">
        <v>1487</v>
      </c>
      <c r="D8" s="77">
        <v>44959</v>
      </c>
      <c r="E8" s="78" t="s">
        <v>1488</v>
      </c>
      <c r="F8" s="78" t="s">
        <v>1352</v>
      </c>
      <c r="G8" s="79">
        <v>138886</v>
      </c>
    </row>
    <row r="9" spans="2:7" x14ac:dyDescent="0.25">
      <c r="B9" s="75" t="s">
        <v>1486</v>
      </c>
      <c r="C9" s="76" t="s">
        <v>1489</v>
      </c>
      <c r="D9" s="77">
        <v>44992</v>
      </c>
      <c r="E9" s="78" t="s">
        <v>1393</v>
      </c>
      <c r="F9" s="78" t="s">
        <v>1352</v>
      </c>
      <c r="G9" s="79">
        <v>2194.8000000000002</v>
      </c>
    </row>
    <row r="10" spans="2:7" x14ac:dyDescent="0.25">
      <c r="B10" s="75" t="s">
        <v>1486</v>
      </c>
      <c r="C10" s="76" t="s">
        <v>1490</v>
      </c>
      <c r="D10" s="77">
        <v>45040</v>
      </c>
      <c r="E10" s="78" t="s">
        <v>1491</v>
      </c>
      <c r="F10" s="78" t="s">
        <v>1352</v>
      </c>
      <c r="G10" s="79">
        <v>210748</v>
      </c>
    </row>
    <row r="11" spans="2:7" x14ac:dyDescent="0.25">
      <c r="B11" s="53" t="s">
        <v>1361</v>
      </c>
      <c r="C11" s="63" t="s">
        <v>1362</v>
      </c>
      <c r="D11" s="65">
        <v>45183</v>
      </c>
      <c r="E11" s="70" t="s">
        <v>1364</v>
      </c>
      <c r="F11" s="58" t="s">
        <v>1352</v>
      </c>
      <c r="G11" s="64">
        <v>9639</v>
      </c>
    </row>
    <row r="12" spans="2:7" x14ac:dyDescent="0.25">
      <c r="B12" s="53" t="s">
        <v>1361</v>
      </c>
      <c r="C12" s="63" t="s">
        <v>1362</v>
      </c>
      <c r="D12" s="65">
        <v>45184</v>
      </c>
      <c r="E12" s="70" t="s">
        <v>1460</v>
      </c>
      <c r="F12" s="58" t="s">
        <v>1352</v>
      </c>
      <c r="G12" s="64">
        <v>1071</v>
      </c>
    </row>
    <row r="13" spans="2:7" x14ac:dyDescent="0.25">
      <c r="B13" s="53" t="s">
        <v>1361</v>
      </c>
      <c r="C13" s="63" t="s">
        <v>1362</v>
      </c>
      <c r="D13" s="65" t="s">
        <v>1365</v>
      </c>
      <c r="E13" s="70" t="s">
        <v>1461</v>
      </c>
      <c r="F13" s="58" t="s">
        <v>1352</v>
      </c>
      <c r="G13" s="64">
        <v>9198</v>
      </c>
    </row>
    <row r="14" spans="2:7" x14ac:dyDescent="0.25">
      <c r="B14" s="53" t="s">
        <v>1361</v>
      </c>
      <c r="C14" s="63" t="s">
        <v>1362</v>
      </c>
      <c r="D14" s="65">
        <v>45174</v>
      </c>
      <c r="E14" s="70" t="s">
        <v>1366</v>
      </c>
      <c r="F14" s="58" t="s">
        <v>1352</v>
      </c>
      <c r="G14" s="64">
        <v>9639</v>
      </c>
    </row>
    <row r="15" spans="2:7" ht="23.25" x14ac:dyDescent="0.25">
      <c r="B15" s="53" t="s">
        <v>1358</v>
      </c>
      <c r="C15" s="63" t="s">
        <v>1359</v>
      </c>
      <c r="D15" s="65">
        <v>45191</v>
      </c>
      <c r="E15" s="70" t="s">
        <v>1367</v>
      </c>
      <c r="F15" s="58" t="s">
        <v>1360</v>
      </c>
      <c r="G15" s="64">
        <v>28000</v>
      </c>
    </row>
    <row r="16" spans="2:7" x14ac:dyDescent="0.25">
      <c r="B16" s="53" t="s">
        <v>1368</v>
      </c>
      <c r="C16" s="63" t="s">
        <v>1369</v>
      </c>
      <c r="D16" s="65">
        <v>45203</v>
      </c>
      <c r="E16" s="70" t="s">
        <v>1370</v>
      </c>
      <c r="F16" s="58" t="s">
        <v>1360</v>
      </c>
      <c r="G16" s="64">
        <v>83463.990000000005</v>
      </c>
    </row>
    <row r="17" spans="2:7" ht="14.25" customHeight="1" x14ac:dyDescent="0.25">
      <c r="B17" s="53" t="s">
        <v>1371</v>
      </c>
      <c r="C17" s="63" t="s">
        <v>1372</v>
      </c>
      <c r="D17" s="65">
        <v>45203</v>
      </c>
      <c r="E17" s="70" t="s">
        <v>1373</v>
      </c>
      <c r="F17" s="58" t="s">
        <v>1352</v>
      </c>
      <c r="G17" s="64">
        <v>27140</v>
      </c>
    </row>
    <row r="18" spans="2:7" ht="14.25" customHeight="1" x14ac:dyDescent="0.25">
      <c r="B18" s="53" t="s">
        <v>1374</v>
      </c>
      <c r="C18" s="63" t="s">
        <v>1375</v>
      </c>
      <c r="D18" s="65">
        <v>45203</v>
      </c>
      <c r="E18" s="70" t="s">
        <v>1376</v>
      </c>
      <c r="F18" s="58" t="s">
        <v>1352</v>
      </c>
      <c r="G18" s="64">
        <v>6150.01</v>
      </c>
    </row>
    <row r="19" spans="2:7" x14ac:dyDescent="0.25">
      <c r="B19" s="53" t="s">
        <v>1377</v>
      </c>
      <c r="C19" s="63" t="s">
        <v>1378</v>
      </c>
      <c r="D19" s="65">
        <v>44815</v>
      </c>
      <c r="E19" s="70" t="s">
        <v>1379</v>
      </c>
      <c r="F19" s="58" t="s">
        <v>1352</v>
      </c>
      <c r="G19" s="64">
        <v>298540</v>
      </c>
    </row>
    <row r="20" spans="2:7" x14ac:dyDescent="0.25">
      <c r="B20" s="53" t="s">
        <v>1377</v>
      </c>
      <c r="C20" s="63" t="s">
        <v>1378</v>
      </c>
      <c r="D20" s="65">
        <v>44875</v>
      </c>
      <c r="E20" s="70" t="s">
        <v>1380</v>
      </c>
      <c r="F20" s="58" t="s">
        <v>1357</v>
      </c>
      <c r="G20" s="64">
        <v>201460.22</v>
      </c>
    </row>
    <row r="21" spans="2:7" x14ac:dyDescent="0.25">
      <c r="B21" s="53" t="s">
        <v>1381</v>
      </c>
      <c r="C21" s="63" t="s">
        <v>1382</v>
      </c>
      <c r="D21" s="65">
        <v>44686</v>
      </c>
      <c r="E21" s="70" t="s">
        <v>1383</v>
      </c>
      <c r="F21" s="58" t="s">
        <v>1352</v>
      </c>
      <c r="G21" s="64">
        <v>16874</v>
      </c>
    </row>
    <row r="22" spans="2:7" x14ac:dyDescent="0.25">
      <c r="B22" s="53" t="s">
        <v>1381</v>
      </c>
      <c r="C22" s="63" t="s">
        <v>1382</v>
      </c>
      <c r="D22" s="65">
        <v>44887</v>
      </c>
      <c r="E22" s="70" t="s">
        <v>1384</v>
      </c>
      <c r="F22" s="58" t="s">
        <v>1352</v>
      </c>
      <c r="G22" s="64">
        <v>70210</v>
      </c>
    </row>
    <row r="23" spans="2:7" x14ac:dyDescent="0.25">
      <c r="B23" s="53" t="s">
        <v>1381</v>
      </c>
      <c r="C23" s="63" t="s">
        <v>1382</v>
      </c>
      <c r="D23" s="65">
        <v>44636</v>
      </c>
      <c r="E23" s="70" t="s">
        <v>1385</v>
      </c>
      <c r="F23" s="58" t="s">
        <v>1352</v>
      </c>
      <c r="G23" s="64">
        <v>28320</v>
      </c>
    </row>
    <row r="24" spans="2:7" x14ac:dyDescent="0.25">
      <c r="B24" s="53" t="s">
        <v>1381</v>
      </c>
      <c r="C24" s="63" t="s">
        <v>1382</v>
      </c>
      <c r="D24" s="65">
        <v>45105</v>
      </c>
      <c r="E24" s="70" t="s">
        <v>35</v>
      </c>
      <c r="F24" s="58" t="s">
        <v>1357</v>
      </c>
      <c r="G24" s="64">
        <v>84596</v>
      </c>
    </row>
    <row r="25" spans="2:7" x14ac:dyDescent="0.25">
      <c r="B25" s="53" t="s">
        <v>1386</v>
      </c>
      <c r="C25" s="63" t="s">
        <v>1387</v>
      </c>
      <c r="D25" s="65">
        <v>45204</v>
      </c>
      <c r="E25" s="70" t="s">
        <v>1388</v>
      </c>
      <c r="F25" s="58" t="s">
        <v>1352</v>
      </c>
      <c r="G25" s="64">
        <v>86834</v>
      </c>
    </row>
    <row r="26" spans="2:7" x14ac:dyDescent="0.25">
      <c r="B26" s="53" t="s">
        <v>1374</v>
      </c>
      <c r="C26" s="63" t="s">
        <v>1389</v>
      </c>
      <c r="D26" s="65">
        <v>45205</v>
      </c>
      <c r="E26" s="70" t="s">
        <v>1390</v>
      </c>
      <c r="F26" s="58" t="s">
        <v>1352</v>
      </c>
      <c r="G26" s="64">
        <v>72374.98</v>
      </c>
    </row>
    <row r="27" spans="2:7" ht="25.5" x14ac:dyDescent="0.25">
      <c r="B27" s="53" t="s">
        <v>1391</v>
      </c>
      <c r="C27" s="63" t="s">
        <v>1392</v>
      </c>
      <c r="D27" s="65">
        <v>45076</v>
      </c>
      <c r="E27" s="70" t="s">
        <v>1393</v>
      </c>
      <c r="F27" s="58" t="s">
        <v>1352</v>
      </c>
      <c r="G27" s="64">
        <v>30770</v>
      </c>
    </row>
    <row r="28" spans="2:7" ht="11.25" customHeight="1" x14ac:dyDescent="0.25">
      <c r="B28" s="53" t="s">
        <v>1394</v>
      </c>
      <c r="C28" s="63" t="s">
        <v>1395</v>
      </c>
      <c r="D28" s="65">
        <v>45204</v>
      </c>
      <c r="E28" s="70" t="s">
        <v>115</v>
      </c>
      <c r="F28" s="58" t="s">
        <v>1352</v>
      </c>
      <c r="G28" s="64">
        <v>45432.25</v>
      </c>
    </row>
    <row r="29" spans="2:7" x14ac:dyDescent="0.25">
      <c r="B29" s="53" t="s">
        <v>1374</v>
      </c>
      <c r="C29" s="63" t="s">
        <v>1396</v>
      </c>
      <c r="D29" s="65">
        <v>45211</v>
      </c>
      <c r="E29" s="70" t="s">
        <v>1462</v>
      </c>
      <c r="F29" s="58" t="s">
        <v>1463</v>
      </c>
      <c r="G29" s="64">
        <v>103225.03</v>
      </c>
    </row>
    <row r="30" spans="2:7" x14ac:dyDescent="0.25">
      <c r="B30" s="53" t="s">
        <v>1397</v>
      </c>
      <c r="C30" s="63" t="s">
        <v>1392</v>
      </c>
      <c r="D30" s="65">
        <v>45057</v>
      </c>
      <c r="E30" s="70" t="s">
        <v>1398</v>
      </c>
      <c r="F30" s="58" t="s">
        <v>1352</v>
      </c>
      <c r="G30" s="64">
        <v>140000</v>
      </c>
    </row>
    <row r="31" spans="2:7" x14ac:dyDescent="0.25">
      <c r="B31" s="53" t="s">
        <v>1399</v>
      </c>
      <c r="C31" s="63" t="s">
        <v>1400</v>
      </c>
      <c r="D31" s="65">
        <v>45009</v>
      </c>
      <c r="E31" s="70" t="s">
        <v>1267</v>
      </c>
      <c r="F31" s="58" t="s">
        <v>1352</v>
      </c>
      <c r="G31" s="64">
        <v>20580</v>
      </c>
    </row>
    <row r="32" spans="2:7" x14ac:dyDescent="0.25">
      <c r="B32" s="53" t="s">
        <v>1399</v>
      </c>
      <c r="C32" s="63" t="s">
        <v>1400</v>
      </c>
      <c r="D32" s="65" t="s">
        <v>1401</v>
      </c>
      <c r="E32" s="70" t="s">
        <v>393</v>
      </c>
      <c r="F32" s="58" t="s">
        <v>1352</v>
      </c>
      <c r="G32" s="64">
        <v>326210</v>
      </c>
    </row>
    <row r="33" spans="2:7" x14ac:dyDescent="0.25">
      <c r="B33" s="53" t="s">
        <v>1402</v>
      </c>
      <c r="C33" s="63" t="s">
        <v>1403</v>
      </c>
      <c r="D33" s="65">
        <v>45083</v>
      </c>
      <c r="E33" s="70" t="s">
        <v>1404</v>
      </c>
      <c r="F33" s="58" t="s">
        <v>1352</v>
      </c>
      <c r="G33" s="64">
        <v>101500</v>
      </c>
    </row>
    <row r="34" spans="2:7" x14ac:dyDescent="0.25">
      <c r="B34" s="53" t="s">
        <v>1402</v>
      </c>
      <c r="C34" s="63" t="s">
        <v>1403</v>
      </c>
      <c r="D34" s="65">
        <v>45106</v>
      </c>
      <c r="E34" s="70" t="s">
        <v>1405</v>
      </c>
      <c r="F34" s="58" t="s">
        <v>1352</v>
      </c>
      <c r="G34" s="64">
        <v>60000</v>
      </c>
    </row>
    <row r="35" spans="2:7" x14ac:dyDescent="0.25">
      <c r="B35" s="53" t="s">
        <v>1402</v>
      </c>
      <c r="C35" s="63" t="s">
        <v>1403</v>
      </c>
      <c r="D35" s="65">
        <v>45106</v>
      </c>
      <c r="E35" s="70" t="s">
        <v>1492</v>
      </c>
      <c r="F35" s="58" t="s">
        <v>1352</v>
      </c>
      <c r="G35" s="64">
        <v>360732</v>
      </c>
    </row>
    <row r="36" spans="2:7" x14ac:dyDescent="0.25">
      <c r="B36" s="53" t="s">
        <v>1430</v>
      </c>
      <c r="C36" s="63" t="s">
        <v>1392</v>
      </c>
      <c r="D36" s="65">
        <v>45105</v>
      </c>
      <c r="E36" s="70" t="s">
        <v>1431</v>
      </c>
      <c r="F36" s="58" t="s">
        <v>1352</v>
      </c>
      <c r="G36" s="64">
        <v>76153.8</v>
      </c>
    </row>
    <row r="37" spans="2:7" x14ac:dyDescent="0.25">
      <c r="B37" s="53" t="s">
        <v>1406</v>
      </c>
      <c r="C37" s="63" t="s">
        <v>1407</v>
      </c>
      <c r="D37" s="65">
        <v>44959</v>
      </c>
      <c r="E37" s="70" t="s">
        <v>1408</v>
      </c>
      <c r="F37" s="58" t="s">
        <v>1352</v>
      </c>
      <c r="G37" s="64">
        <v>134940</v>
      </c>
    </row>
    <row r="38" spans="2:7" x14ac:dyDescent="0.25">
      <c r="B38" s="53" t="s">
        <v>1406</v>
      </c>
      <c r="C38" s="63" t="s">
        <v>1407</v>
      </c>
      <c r="D38" s="65">
        <v>44966</v>
      </c>
      <c r="E38" s="70" t="s">
        <v>1409</v>
      </c>
      <c r="F38" s="58" t="s">
        <v>1357</v>
      </c>
      <c r="G38" s="64">
        <v>457172</v>
      </c>
    </row>
    <row r="39" spans="2:7" x14ac:dyDescent="0.25">
      <c r="B39" s="53" t="s">
        <v>1441</v>
      </c>
      <c r="C39" s="63" t="s">
        <v>1442</v>
      </c>
      <c r="D39" s="65">
        <v>45112</v>
      </c>
      <c r="E39" s="70" t="s">
        <v>1443</v>
      </c>
      <c r="F39" s="58" t="s">
        <v>1352</v>
      </c>
      <c r="G39" s="64">
        <v>13260</v>
      </c>
    </row>
    <row r="40" spans="2:7" x14ac:dyDescent="0.25">
      <c r="B40" s="53" t="s">
        <v>1441</v>
      </c>
      <c r="C40" s="63" t="s">
        <v>1442</v>
      </c>
      <c r="D40" s="65">
        <v>45112</v>
      </c>
      <c r="E40" s="70" t="s">
        <v>1444</v>
      </c>
      <c r="F40" s="58" t="s">
        <v>1352</v>
      </c>
      <c r="G40" s="64">
        <v>16575</v>
      </c>
    </row>
    <row r="41" spans="2:7" x14ac:dyDescent="0.25">
      <c r="B41" s="53" t="s">
        <v>1441</v>
      </c>
      <c r="C41" s="63" t="s">
        <v>1442</v>
      </c>
      <c r="D41" s="65">
        <v>45152</v>
      </c>
      <c r="E41" s="70" t="s">
        <v>1445</v>
      </c>
      <c r="F41" s="58" t="s">
        <v>1352</v>
      </c>
      <c r="G41" s="64">
        <v>22542</v>
      </c>
    </row>
    <row r="42" spans="2:7" x14ac:dyDescent="0.25">
      <c r="B42" s="53" t="s">
        <v>1441</v>
      </c>
      <c r="C42" s="63" t="s">
        <v>1442</v>
      </c>
      <c r="D42" s="65">
        <v>45152</v>
      </c>
      <c r="E42" s="70" t="s">
        <v>1446</v>
      </c>
      <c r="F42" s="58" t="s">
        <v>1352</v>
      </c>
      <c r="G42" s="64">
        <v>53653.94</v>
      </c>
    </row>
    <row r="43" spans="2:7" x14ac:dyDescent="0.25">
      <c r="B43" s="53" t="s">
        <v>1410</v>
      </c>
      <c r="C43" s="63" t="s">
        <v>1411</v>
      </c>
      <c r="D43" s="65">
        <v>45149</v>
      </c>
      <c r="E43" s="70" t="s">
        <v>1412</v>
      </c>
      <c r="F43" s="58" t="s">
        <v>1352</v>
      </c>
      <c r="G43" s="64">
        <v>125000</v>
      </c>
    </row>
    <row r="44" spans="2:7" x14ac:dyDescent="0.25">
      <c r="B44" s="53" t="s">
        <v>1410</v>
      </c>
      <c r="C44" s="63" t="s">
        <v>1411</v>
      </c>
      <c r="D44" s="65">
        <v>45152</v>
      </c>
      <c r="E44" s="70" t="s">
        <v>1413</v>
      </c>
      <c r="F44" s="58" t="s">
        <v>1357</v>
      </c>
      <c r="G44" s="64">
        <v>263000</v>
      </c>
    </row>
    <row r="45" spans="2:7" ht="23.25" x14ac:dyDescent="0.25">
      <c r="B45" s="53" t="s">
        <v>1464</v>
      </c>
      <c r="C45" s="63" t="s">
        <v>1465</v>
      </c>
      <c r="D45" s="65">
        <v>45126</v>
      </c>
      <c r="E45" s="70" t="s">
        <v>70</v>
      </c>
      <c r="F45" s="58" t="s">
        <v>1352</v>
      </c>
      <c r="G45" s="64">
        <v>133918.73000000001</v>
      </c>
    </row>
    <row r="46" spans="2:7" x14ac:dyDescent="0.25">
      <c r="B46" s="53" t="s">
        <v>1447</v>
      </c>
      <c r="C46" s="63" t="s">
        <v>1448</v>
      </c>
      <c r="D46" s="65">
        <v>45100</v>
      </c>
      <c r="E46" s="70" t="s">
        <v>509</v>
      </c>
      <c r="F46" s="58" t="s">
        <v>1352</v>
      </c>
      <c r="G46" s="64">
        <v>304416.40000000002</v>
      </c>
    </row>
    <row r="47" spans="2:7" x14ac:dyDescent="0.25">
      <c r="B47" s="53" t="s">
        <v>1414</v>
      </c>
      <c r="C47" s="63" t="s">
        <v>1415</v>
      </c>
      <c r="D47" s="65" t="s">
        <v>1416</v>
      </c>
      <c r="E47" s="70" t="s">
        <v>1417</v>
      </c>
      <c r="F47" s="58" t="s">
        <v>1352</v>
      </c>
      <c r="G47" s="64">
        <v>127150</v>
      </c>
    </row>
    <row r="48" spans="2:7" x14ac:dyDescent="0.25">
      <c r="B48" s="53" t="s">
        <v>1414</v>
      </c>
      <c r="C48" s="63" t="s">
        <v>1415</v>
      </c>
      <c r="D48" s="65">
        <v>44991</v>
      </c>
      <c r="E48" s="70" t="s">
        <v>1363</v>
      </c>
      <c r="F48" s="58" t="s">
        <v>1357</v>
      </c>
      <c r="G48" s="64">
        <v>122850</v>
      </c>
    </row>
    <row r="49" spans="2:7" x14ac:dyDescent="0.25">
      <c r="B49" s="53" t="s">
        <v>1418</v>
      </c>
      <c r="C49" s="63" t="s">
        <v>1419</v>
      </c>
      <c r="D49" s="65">
        <v>45082</v>
      </c>
      <c r="E49" s="70" t="s">
        <v>509</v>
      </c>
      <c r="F49" s="58" t="s">
        <v>1352</v>
      </c>
      <c r="G49" s="64">
        <v>11564</v>
      </c>
    </row>
    <row r="50" spans="2:7" x14ac:dyDescent="0.25">
      <c r="B50" s="53" t="s">
        <v>1418</v>
      </c>
      <c r="C50" s="63" t="s">
        <v>1419</v>
      </c>
      <c r="D50" s="65">
        <v>45111</v>
      </c>
      <c r="E50" s="70" t="s">
        <v>1420</v>
      </c>
      <c r="F50" s="58" t="s">
        <v>1352</v>
      </c>
      <c r="G50" s="64">
        <v>10384</v>
      </c>
    </row>
    <row r="51" spans="2:7" x14ac:dyDescent="0.25">
      <c r="B51" s="53" t="s">
        <v>1418</v>
      </c>
      <c r="C51" s="63" t="s">
        <v>1419</v>
      </c>
      <c r="D51" s="65">
        <v>45179</v>
      </c>
      <c r="E51" s="70" t="s">
        <v>1421</v>
      </c>
      <c r="F51" s="58" t="s">
        <v>1352</v>
      </c>
      <c r="G51" s="64">
        <v>10384</v>
      </c>
    </row>
    <row r="52" spans="2:7" x14ac:dyDescent="0.25">
      <c r="B52" s="53" t="s">
        <v>1423</v>
      </c>
      <c r="C52" s="63" t="s">
        <v>1422</v>
      </c>
      <c r="D52" s="65">
        <v>45169</v>
      </c>
      <c r="E52" s="70" t="s">
        <v>1424</v>
      </c>
      <c r="F52" s="58" t="s">
        <v>1352</v>
      </c>
      <c r="G52" s="64">
        <v>300000</v>
      </c>
    </row>
    <row r="53" spans="2:7" x14ac:dyDescent="0.25">
      <c r="B53" s="53" t="s">
        <v>1377</v>
      </c>
      <c r="C53" s="63" t="s">
        <v>1427</v>
      </c>
      <c r="D53" s="65">
        <v>44875</v>
      </c>
      <c r="E53" s="70" t="s">
        <v>1380</v>
      </c>
      <c r="F53" s="58" t="s">
        <v>1352</v>
      </c>
      <c r="G53" s="64">
        <v>201460</v>
      </c>
    </row>
    <row r="54" spans="2:7" x14ac:dyDescent="0.25">
      <c r="B54" s="53" t="s">
        <v>1377</v>
      </c>
      <c r="C54" s="63" t="s">
        <v>1427</v>
      </c>
      <c r="D54" s="65">
        <v>44966</v>
      </c>
      <c r="E54" s="70" t="s">
        <v>1428</v>
      </c>
      <c r="F54" s="58" t="s">
        <v>1352</v>
      </c>
      <c r="G54" s="64">
        <v>89161.46</v>
      </c>
    </row>
    <row r="55" spans="2:7" x14ac:dyDescent="0.25">
      <c r="B55" s="53" t="s">
        <v>1377</v>
      </c>
      <c r="C55" s="63" t="s">
        <v>1427</v>
      </c>
      <c r="D55" s="65">
        <v>45016</v>
      </c>
      <c r="E55" s="70" t="s">
        <v>1383</v>
      </c>
      <c r="F55" s="58" t="s">
        <v>1352</v>
      </c>
      <c r="G55" s="64">
        <v>75520</v>
      </c>
    </row>
    <row r="56" spans="2:7" x14ac:dyDescent="0.25">
      <c r="B56" s="53" t="s">
        <v>1377</v>
      </c>
      <c r="C56" s="63" t="s">
        <v>1427</v>
      </c>
      <c r="D56" s="65">
        <v>45126</v>
      </c>
      <c r="E56" s="70" t="s">
        <v>1429</v>
      </c>
      <c r="F56" s="58" t="s">
        <v>1352</v>
      </c>
      <c r="G56" s="64">
        <v>133918.73000000001</v>
      </c>
    </row>
    <row r="57" spans="2:7" x14ac:dyDescent="0.25">
      <c r="B57" s="53" t="s">
        <v>1425</v>
      </c>
      <c r="C57" s="63" t="s">
        <v>1426</v>
      </c>
      <c r="D57" s="65">
        <v>45093</v>
      </c>
      <c r="E57" s="70">
        <v>128</v>
      </c>
      <c r="F57" s="58" t="s">
        <v>1352</v>
      </c>
      <c r="G57" s="64">
        <v>10885</v>
      </c>
    </row>
    <row r="58" spans="2:7" x14ac:dyDescent="0.25">
      <c r="B58" s="53" t="s">
        <v>1425</v>
      </c>
      <c r="C58" s="63" t="s">
        <v>1426</v>
      </c>
      <c r="D58" s="65">
        <v>45125</v>
      </c>
      <c r="E58" s="70">
        <v>159</v>
      </c>
      <c r="F58" s="58" t="s">
        <v>1352</v>
      </c>
      <c r="G58" s="64">
        <v>4262.25</v>
      </c>
    </row>
    <row r="59" spans="2:7" x14ac:dyDescent="0.25">
      <c r="B59" s="53" t="s">
        <v>1425</v>
      </c>
      <c r="C59" s="63" t="s">
        <v>1426</v>
      </c>
      <c r="D59" s="65">
        <v>4469.25</v>
      </c>
      <c r="E59" s="70">
        <v>177</v>
      </c>
      <c r="F59" s="58" t="s">
        <v>1352</v>
      </c>
      <c r="G59" s="64">
        <v>4469.25</v>
      </c>
    </row>
    <row r="60" spans="2:7" x14ac:dyDescent="0.25">
      <c r="B60" s="53" t="s">
        <v>1425</v>
      </c>
      <c r="C60" s="63" t="s">
        <v>1426</v>
      </c>
      <c r="D60" s="65">
        <v>45175</v>
      </c>
      <c r="E60" s="70" t="s">
        <v>98</v>
      </c>
      <c r="F60" s="58" t="s">
        <v>1352</v>
      </c>
      <c r="G60" s="64">
        <v>18980</v>
      </c>
    </row>
    <row r="61" spans="2:7" x14ac:dyDescent="0.25">
      <c r="B61" s="53" t="s">
        <v>1434</v>
      </c>
      <c r="C61" s="63" t="s">
        <v>1435</v>
      </c>
      <c r="D61" s="65">
        <v>45111</v>
      </c>
      <c r="E61" s="70" t="s">
        <v>1436</v>
      </c>
      <c r="F61" s="58" t="s">
        <v>1352</v>
      </c>
      <c r="G61" s="64">
        <v>38302.800000000003</v>
      </c>
    </row>
    <row r="62" spans="2:7" x14ac:dyDescent="0.25">
      <c r="B62" s="53" t="s">
        <v>1434</v>
      </c>
      <c r="C62" s="63" t="s">
        <v>1435</v>
      </c>
      <c r="D62" s="65">
        <v>45141</v>
      </c>
      <c r="E62" s="70" t="s">
        <v>1437</v>
      </c>
      <c r="F62" s="58" t="s">
        <v>1352</v>
      </c>
      <c r="G62" s="64">
        <v>38302.800000000003</v>
      </c>
    </row>
    <row r="63" spans="2:7" x14ac:dyDescent="0.25">
      <c r="B63" s="53" t="s">
        <v>1449</v>
      </c>
      <c r="C63" s="63" t="s">
        <v>1450</v>
      </c>
      <c r="D63" s="65">
        <v>44967</v>
      </c>
      <c r="E63" s="70" t="s">
        <v>1451</v>
      </c>
      <c r="F63" s="70" t="s">
        <v>1352</v>
      </c>
      <c r="G63" s="64">
        <v>163541</v>
      </c>
    </row>
    <row r="64" spans="2:7" x14ac:dyDescent="0.25">
      <c r="B64" s="53" t="s">
        <v>1466</v>
      </c>
      <c r="C64" s="63" t="s">
        <v>1467</v>
      </c>
      <c r="D64" s="65" t="s">
        <v>1468</v>
      </c>
      <c r="E64" s="70" t="s">
        <v>1469</v>
      </c>
      <c r="F64" s="58" t="s">
        <v>1470</v>
      </c>
      <c r="G64" s="64">
        <v>500000</v>
      </c>
    </row>
    <row r="65" spans="2:7" x14ac:dyDescent="0.25">
      <c r="B65" s="53" t="s">
        <v>1438</v>
      </c>
      <c r="C65" s="63" t="s">
        <v>1439</v>
      </c>
      <c r="D65" s="65">
        <v>45079</v>
      </c>
      <c r="E65" s="70" t="s">
        <v>645</v>
      </c>
      <c r="F65" s="58" t="s">
        <v>1352</v>
      </c>
      <c r="G65" s="64">
        <v>77141.320000000007</v>
      </c>
    </row>
    <row r="66" spans="2:7" x14ac:dyDescent="0.25">
      <c r="B66" s="53" t="s">
        <v>1438</v>
      </c>
      <c r="C66" s="63" t="s">
        <v>1439</v>
      </c>
      <c r="D66" s="65">
        <v>45084</v>
      </c>
      <c r="E66" s="70" t="s">
        <v>654</v>
      </c>
      <c r="F66" s="58" t="s">
        <v>1352</v>
      </c>
      <c r="G66" s="64">
        <v>24190</v>
      </c>
    </row>
    <row r="67" spans="2:7" x14ac:dyDescent="0.25">
      <c r="B67" s="53" t="s">
        <v>1438</v>
      </c>
      <c r="C67" s="63" t="s">
        <v>1439</v>
      </c>
      <c r="D67" s="65">
        <v>45057</v>
      </c>
      <c r="E67" s="70" t="s">
        <v>655</v>
      </c>
      <c r="F67" s="58" t="s">
        <v>1352</v>
      </c>
      <c r="G67" s="64">
        <v>5870.5</v>
      </c>
    </row>
    <row r="68" spans="2:7" x14ac:dyDescent="0.25">
      <c r="B68" s="53" t="s">
        <v>1438</v>
      </c>
      <c r="C68" s="63" t="s">
        <v>1439</v>
      </c>
      <c r="D68" s="65">
        <v>45069</v>
      </c>
      <c r="E68" s="70" t="s">
        <v>679</v>
      </c>
      <c r="F68" s="58" t="s">
        <v>1352</v>
      </c>
      <c r="G68" s="64">
        <v>24190</v>
      </c>
    </row>
    <row r="69" spans="2:7" x14ac:dyDescent="0.25">
      <c r="B69" s="53" t="s">
        <v>1438</v>
      </c>
      <c r="C69" s="63" t="s">
        <v>1439</v>
      </c>
      <c r="D69" s="65">
        <v>45071</v>
      </c>
      <c r="E69" s="70" t="s">
        <v>680</v>
      </c>
      <c r="F69" s="58" t="s">
        <v>1352</v>
      </c>
      <c r="G69" s="64">
        <v>53308.86</v>
      </c>
    </row>
    <row r="70" spans="2:7" x14ac:dyDescent="0.25">
      <c r="B70" s="53" t="s">
        <v>1438</v>
      </c>
      <c r="C70" s="63" t="s">
        <v>1439</v>
      </c>
      <c r="D70" s="65">
        <v>45077</v>
      </c>
      <c r="E70" s="70" t="s">
        <v>1452</v>
      </c>
      <c r="F70" s="58" t="s">
        <v>1352</v>
      </c>
      <c r="G70" s="64">
        <v>13115.7</v>
      </c>
    </row>
    <row r="71" spans="2:7" x14ac:dyDescent="0.25">
      <c r="B71" s="53" t="s">
        <v>1438</v>
      </c>
      <c r="C71" s="63" t="s">
        <v>1439</v>
      </c>
      <c r="D71" s="65">
        <v>45071</v>
      </c>
      <c r="E71" s="70" t="s">
        <v>1453</v>
      </c>
      <c r="F71" s="58" t="s">
        <v>1352</v>
      </c>
      <c r="G71" s="64">
        <v>19912.5</v>
      </c>
    </row>
    <row r="72" spans="2:7" x14ac:dyDescent="0.25">
      <c r="B72" s="53" t="s">
        <v>1438</v>
      </c>
      <c r="C72" s="63" t="s">
        <v>1439</v>
      </c>
      <c r="D72" s="65">
        <v>45086</v>
      </c>
      <c r="E72" s="70" t="s">
        <v>750</v>
      </c>
      <c r="F72" s="58" t="s">
        <v>1352</v>
      </c>
      <c r="G72" s="64">
        <v>58705</v>
      </c>
    </row>
    <row r="73" spans="2:7" x14ac:dyDescent="0.25">
      <c r="B73" s="53" t="s">
        <v>1438</v>
      </c>
      <c r="C73" s="63" t="s">
        <v>1439</v>
      </c>
      <c r="D73" s="65">
        <v>45158</v>
      </c>
      <c r="E73" s="70" t="s">
        <v>859</v>
      </c>
      <c r="F73" s="58" t="s">
        <v>1352</v>
      </c>
      <c r="G73" s="64">
        <v>24190</v>
      </c>
    </row>
    <row r="74" spans="2:7" x14ac:dyDescent="0.25">
      <c r="B74" s="53" t="s">
        <v>1438</v>
      </c>
      <c r="C74" s="63" t="s">
        <v>1439</v>
      </c>
      <c r="D74" s="65">
        <v>45097</v>
      </c>
      <c r="E74" s="70" t="s">
        <v>1454</v>
      </c>
      <c r="F74" s="58" t="s">
        <v>1352</v>
      </c>
      <c r="G74" s="64">
        <v>9233.5</v>
      </c>
    </row>
    <row r="75" spans="2:7" x14ac:dyDescent="0.25">
      <c r="B75" s="53" t="s">
        <v>1438</v>
      </c>
      <c r="C75" s="63" t="s">
        <v>1439</v>
      </c>
      <c r="D75" s="65">
        <v>45118</v>
      </c>
      <c r="E75" s="70" t="s">
        <v>1455</v>
      </c>
      <c r="F75" s="58" t="s">
        <v>1352</v>
      </c>
      <c r="G75" s="64">
        <v>24190</v>
      </c>
    </row>
    <row r="76" spans="2:7" x14ac:dyDescent="0.25">
      <c r="B76" s="53" t="s">
        <v>1432</v>
      </c>
      <c r="C76" s="63" t="s">
        <v>1392</v>
      </c>
      <c r="D76" s="65">
        <v>44943</v>
      </c>
      <c r="E76" s="70" t="s">
        <v>1030</v>
      </c>
      <c r="F76" s="58" t="s">
        <v>1352</v>
      </c>
      <c r="G76" s="64">
        <v>16933</v>
      </c>
    </row>
    <row r="77" spans="2:7" x14ac:dyDescent="0.25">
      <c r="B77" s="53" t="s">
        <v>1432</v>
      </c>
      <c r="C77" s="63" t="s">
        <v>1392</v>
      </c>
      <c r="D77" s="65">
        <v>45000</v>
      </c>
      <c r="E77" s="70" t="s">
        <v>1433</v>
      </c>
      <c r="F77" s="58" t="s">
        <v>1352</v>
      </c>
      <c r="G77" s="64">
        <v>9387.2999999999993</v>
      </c>
    </row>
    <row r="78" spans="2:7" ht="23.25" x14ac:dyDescent="0.25">
      <c r="B78" s="53" t="s">
        <v>1480</v>
      </c>
      <c r="C78" s="80" t="s">
        <v>1482</v>
      </c>
      <c r="D78" s="65">
        <v>45217</v>
      </c>
      <c r="E78" s="70" t="s">
        <v>964</v>
      </c>
      <c r="F78" s="58" t="s">
        <v>1352</v>
      </c>
      <c r="G78" s="64">
        <v>63177.2</v>
      </c>
    </row>
    <row r="79" spans="2:7" x14ac:dyDescent="0.25">
      <c r="B79" s="53" t="s">
        <v>1456</v>
      </c>
      <c r="C79" s="80" t="s">
        <v>1392</v>
      </c>
      <c r="D79" s="65">
        <v>45131</v>
      </c>
      <c r="E79" s="70" t="s">
        <v>1457</v>
      </c>
      <c r="F79" s="58" t="s">
        <v>1352</v>
      </c>
      <c r="G79" s="64">
        <v>9916.7199999999993</v>
      </c>
    </row>
    <row r="80" spans="2:7" x14ac:dyDescent="0.25">
      <c r="B80" s="53" t="s">
        <v>1458</v>
      </c>
      <c r="C80" s="80" t="s">
        <v>1392</v>
      </c>
      <c r="D80" s="65">
        <v>45103</v>
      </c>
      <c r="E80" s="70" t="s">
        <v>1459</v>
      </c>
      <c r="F80" s="58" t="s">
        <v>1352</v>
      </c>
      <c r="G80" s="64">
        <v>256457.95</v>
      </c>
    </row>
    <row r="81" spans="2:7" ht="23.25" x14ac:dyDescent="0.25">
      <c r="B81" s="53" t="s">
        <v>1480</v>
      </c>
      <c r="C81" s="80" t="s">
        <v>1481</v>
      </c>
      <c r="D81" s="65">
        <v>45219</v>
      </c>
      <c r="E81" s="70" t="s">
        <v>968</v>
      </c>
      <c r="F81" s="58" t="s">
        <v>1352</v>
      </c>
      <c r="G81" s="64">
        <v>132200.12</v>
      </c>
    </row>
    <row r="82" spans="2:7" x14ac:dyDescent="0.25">
      <c r="B82" s="53" t="s">
        <v>1374</v>
      </c>
      <c r="C82" s="63" t="s">
        <v>1471</v>
      </c>
      <c r="D82" s="65">
        <v>45218</v>
      </c>
      <c r="E82" s="70" t="s">
        <v>671</v>
      </c>
      <c r="F82" s="58" t="s">
        <v>1352</v>
      </c>
      <c r="G82" s="64">
        <v>89000</v>
      </c>
    </row>
    <row r="83" spans="2:7" x14ac:dyDescent="0.25">
      <c r="B83" s="53" t="s">
        <v>1478</v>
      </c>
      <c r="C83" s="63" t="s">
        <v>1479</v>
      </c>
      <c r="D83" s="65">
        <v>45231</v>
      </c>
      <c r="E83" s="70" t="s">
        <v>1483</v>
      </c>
      <c r="F83" s="58" t="s">
        <v>1352</v>
      </c>
      <c r="G83" s="64">
        <v>52985</v>
      </c>
    </row>
    <row r="84" spans="2:7" x14ac:dyDescent="0.25">
      <c r="B84" s="53" t="s">
        <v>1374</v>
      </c>
      <c r="C84" s="63" t="s">
        <v>1484</v>
      </c>
      <c r="D84" s="65">
        <v>45229</v>
      </c>
      <c r="E84" s="70" t="s">
        <v>1485</v>
      </c>
      <c r="F84" s="58" t="s">
        <v>1352</v>
      </c>
      <c r="G84" s="64">
        <v>30780.06</v>
      </c>
    </row>
    <row r="85" spans="2:7" x14ac:dyDescent="0.25">
      <c r="B85" s="53" t="s">
        <v>1472</v>
      </c>
      <c r="C85" s="63" t="s">
        <v>1473</v>
      </c>
      <c r="D85" s="65">
        <v>45194</v>
      </c>
      <c r="E85" s="70" t="s">
        <v>1474</v>
      </c>
      <c r="F85" s="58" t="s">
        <v>1352</v>
      </c>
      <c r="G85" s="64">
        <v>190404.8</v>
      </c>
    </row>
    <row r="86" spans="2:7" x14ac:dyDescent="0.25">
      <c r="B86" s="53" t="s">
        <v>1475</v>
      </c>
      <c r="C86" s="63" t="s">
        <v>1476</v>
      </c>
      <c r="D86" s="65">
        <v>45226</v>
      </c>
      <c r="E86" s="70" t="s">
        <v>1477</v>
      </c>
      <c r="F86" s="58" t="s">
        <v>1352</v>
      </c>
      <c r="G86" s="64">
        <v>12059.6</v>
      </c>
    </row>
    <row r="87" spans="2:7" x14ac:dyDescent="0.25">
      <c r="B87" s="74" t="s">
        <v>1354</v>
      </c>
      <c r="C87" s="74"/>
      <c r="D87" s="74"/>
      <c r="E87" s="74"/>
      <c r="F87" s="74"/>
      <c r="G87" s="55">
        <f>SUM(G8:G86)</f>
        <v>7232904.5700000003</v>
      </c>
    </row>
    <row r="89" spans="2:7" x14ac:dyDescent="0.25">
      <c r="B89" s="54"/>
      <c r="C89" s="56"/>
      <c r="D89" s="57"/>
      <c r="E89" s="57"/>
      <c r="G89" s="57"/>
    </row>
    <row r="90" spans="2:7" x14ac:dyDescent="0.25">
      <c r="B90" t="s">
        <v>1355</v>
      </c>
      <c r="C90" s="12"/>
      <c r="G90" s="13"/>
    </row>
    <row r="91" spans="2:7" x14ac:dyDescent="0.25">
      <c r="B91" t="s">
        <v>1356</v>
      </c>
      <c r="C91" s="12"/>
      <c r="G91" s="13"/>
    </row>
    <row r="92" spans="2:7" x14ac:dyDescent="0.25">
      <c r="B92" s="54"/>
      <c r="C92" s="56"/>
      <c r="D92" s="57"/>
      <c r="E92" s="57"/>
      <c r="G92" s="57"/>
    </row>
    <row r="93" spans="2:7" x14ac:dyDescent="0.25">
      <c r="C93" s="12"/>
      <c r="G93" s="13"/>
    </row>
    <row r="94" spans="2:7" x14ac:dyDescent="0.25">
      <c r="G94" s="52"/>
    </row>
  </sheetData>
  <mergeCells count="2">
    <mergeCell ref="C5:G5"/>
    <mergeCell ref="B87:F87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 t="shared" ref="D5:D11" si="0">B5*18%</f>
        <v>1539</v>
      </c>
      <c r="E5" s="52">
        <f>+B5+D5-C5</f>
        <v>9661.5</v>
      </c>
      <c r="F5" s="66"/>
      <c r="H5" s="66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 t="shared" si="0"/>
        <v>7470</v>
      </c>
      <c r="E6" s="52">
        <f t="shared" ref="E6:E11" si="1">+B6+D6-C6</f>
        <v>46895</v>
      </c>
      <c r="F6" s="66"/>
      <c r="H6" s="66">
        <f t="shared" ref="H6:H13" si="2">+B6+D6</f>
        <v>48970</v>
      </c>
    </row>
    <row r="7" spans="1:8" x14ac:dyDescent="0.25">
      <c r="A7">
        <v>573</v>
      </c>
      <c r="B7" s="52">
        <v>12725</v>
      </c>
      <c r="C7" s="52">
        <f t="shared" ref="C7:C12" si="3">B7*5%</f>
        <v>636.25</v>
      </c>
      <c r="D7" s="52">
        <f t="shared" si="0"/>
        <v>2290.5</v>
      </c>
      <c r="E7" s="52">
        <f t="shared" si="1"/>
        <v>14379.25</v>
      </c>
      <c r="F7" s="66"/>
      <c r="H7" s="66">
        <f t="shared" si="2"/>
        <v>15015.5</v>
      </c>
    </row>
    <row r="8" spans="1:8" x14ac:dyDescent="0.25">
      <c r="A8">
        <v>576</v>
      </c>
      <c r="B8" s="52">
        <v>21050</v>
      </c>
      <c r="C8" s="52">
        <f t="shared" si="3"/>
        <v>1052.5</v>
      </c>
      <c r="D8" s="52">
        <f t="shared" si="0"/>
        <v>3789</v>
      </c>
      <c r="E8" s="52">
        <f t="shared" si="1"/>
        <v>23786.5</v>
      </c>
      <c r="F8" s="66"/>
      <c r="H8" s="66">
        <f t="shared" si="2"/>
        <v>24839</v>
      </c>
    </row>
    <row r="9" spans="1:8" x14ac:dyDescent="0.25">
      <c r="A9">
        <v>577</v>
      </c>
      <c r="B9" s="52">
        <v>18975</v>
      </c>
      <c r="C9" s="52">
        <f t="shared" si="3"/>
        <v>948.75</v>
      </c>
      <c r="D9" s="52">
        <f t="shared" si="0"/>
        <v>3415.5</v>
      </c>
      <c r="E9" s="52">
        <f t="shared" si="1"/>
        <v>21441.75</v>
      </c>
      <c r="F9" s="66"/>
      <c r="H9" s="66">
        <f t="shared" si="2"/>
        <v>22390.5</v>
      </c>
    </row>
    <row r="10" spans="1:8" x14ac:dyDescent="0.25">
      <c r="A10">
        <v>512</v>
      </c>
      <c r="B10" s="52">
        <v>11450</v>
      </c>
      <c r="C10" s="52">
        <f t="shared" si="3"/>
        <v>572.5</v>
      </c>
      <c r="D10" s="52">
        <f t="shared" si="0"/>
        <v>2061</v>
      </c>
      <c r="E10" s="52">
        <f t="shared" si="1"/>
        <v>12938.5</v>
      </c>
      <c r="F10" s="66"/>
      <c r="H10" s="66">
        <f t="shared" si="2"/>
        <v>13511</v>
      </c>
    </row>
    <row r="11" spans="1:8" x14ac:dyDescent="0.25">
      <c r="A11">
        <v>473</v>
      </c>
      <c r="B11" s="52">
        <v>15750</v>
      </c>
      <c r="C11" s="52">
        <f t="shared" si="3"/>
        <v>787.5</v>
      </c>
      <c r="D11" s="52">
        <f t="shared" si="0"/>
        <v>2835</v>
      </c>
      <c r="E11" s="52">
        <f t="shared" si="1"/>
        <v>17797.5</v>
      </c>
      <c r="F11" s="66"/>
      <c r="H11" s="66">
        <f t="shared" si="2"/>
        <v>18585</v>
      </c>
    </row>
    <row r="12" spans="1:8" x14ac:dyDescent="0.25">
      <c r="B12" s="52">
        <v>92430</v>
      </c>
      <c r="C12" s="52">
        <f t="shared" si="3"/>
        <v>4621.5</v>
      </c>
      <c r="D12" s="52"/>
      <c r="E12" s="52">
        <f>B12-C12</f>
        <v>87808.5</v>
      </c>
      <c r="F12" s="66"/>
      <c r="H12" s="66">
        <f t="shared" si="2"/>
        <v>92430</v>
      </c>
    </row>
    <row r="13" spans="1:8" x14ac:dyDescent="0.25">
      <c r="B13" s="68"/>
      <c r="C13" s="68">
        <f>B13*5%</f>
        <v>0</v>
      </c>
      <c r="D13" s="68">
        <f>B13*18%</f>
        <v>0</v>
      </c>
      <c r="E13" s="52">
        <f>+B13+D13-C13</f>
        <v>0</v>
      </c>
      <c r="F13" s="66"/>
      <c r="H13" s="66">
        <f t="shared" si="2"/>
        <v>0</v>
      </c>
    </row>
    <row r="14" spans="1:8" x14ac:dyDescent="0.25">
      <c r="B14" s="67">
        <f>SUM(B5:B13)</f>
        <v>222430</v>
      </c>
      <c r="C14" s="67">
        <f>SUM(C5:C13)</f>
        <v>11121.5</v>
      </c>
      <c r="D14" s="67">
        <f>SUM(D5:D13)</f>
        <v>23400</v>
      </c>
      <c r="E14" s="67">
        <f>B14+D14-C14</f>
        <v>234708.5</v>
      </c>
      <c r="F14" s="67"/>
      <c r="H14" s="67">
        <f>SUM(H5:H13)</f>
        <v>245830</v>
      </c>
    </row>
    <row r="15" spans="1:8" x14ac:dyDescent="0.25">
      <c r="C15" s="66"/>
      <c r="D15" s="66"/>
      <c r="E15" s="52"/>
    </row>
    <row r="16" spans="1:8" x14ac:dyDescent="0.25">
      <c r="E16" s="67"/>
      <c r="F16" s="66"/>
    </row>
    <row r="17" spans="3:4" x14ac:dyDescent="0.25">
      <c r="C17" s="66">
        <f>+B14+D14</f>
        <v>245830</v>
      </c>
      <c r="D17" s="66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14.25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1061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00000000-0009-0000-0000-000004000000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IMAGENES</cp:lastModifiedBy>
  <cp:lastPrinted>2023-11-13T20:31:31Z</cp:lastPrinted>
  <dcterms:created xsi:type="dcterms:W3CDTF">2021-01-11T13:35:50Z</dcterms:created>
  <dcterms:modified xsi:type="dcterms:W3CDTF">2023-11-13T20:31:37Z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