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SEPTIEMBRE 2023\PROVEEDOR  2023\"/>
    </mc:Choice>
  </mc:AlternateContent>
  <xr:revisionPtr revIDLastSave="0" documentId="13_ncr:1_{0C4EFE7D-C14F-4C89-A4E1-232AC9C6DEE9}" xr6:coauthVersionLast="47" xr6:coauthVersionMax="47" xr10:uidLastSave="{00000000-0000-0000-0000-000000000000}"/>
  <bookViews>
    <workbookView xWindow="-120" yWindow="-120" windowWidth="20730" windowHeight="11040" firstSheet="1" activeTab="1" xr2:uid="{64003F2A-8BE6-4E7C-8CEE-66A0FCB97480}"/>
  </bookViews>
  <sheets>
    <sheet name="OAI" sheetId="7" state="hidden" r:id="rId1"/>
    <sheet name="Estado cuenta Suplidores." sheetId="61" r:id="rId2"/>
    <sheet name="Hoja1" sheetId="63" r:id="rId3"/>
    <sheet name="CALCULO RETENCIONES" sheetId="62" state="hidden" r:id="rId4"/>
    <sheet name="Mayo DE" sheetId="1" state="hidden" r:id="rId5"/>
    <sheet name="Facturas pendientes del 2020" sheetId="8" state="hidden" r:id="rId6"/>
  </sheets>
  <definedNames>
    <definedName name="_xlnm._FilterDatabase" localSheetId="4" hidden="1">'Mayo DE'!$A$7:$H$1002</definedName>
    <definedName name="_xlnm._FilterDatabase" localSheetId="0" hidden="1">OAI!$A$7:$H$832</definedName>
    <definedName name="_xlnm.Print_Area" localSheetId="4">'Mayo DE'!$A$1:$H$1014</definedName>
    <definedName name="_xlnm.Print_Titles" localSheetId="4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61" l="1"/>
  <c r="E12" i="62" l="1"/>
  <c r="H13" i="62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H12" i="62"/>
  <c r="E10" i="62" l="1"/>
  <c r="H10" i="62"/>
  <c r="E11" i="62"/>
  <c r="E6" i="62"/>
  <c r="E8" i="62"/>
  <c r="E9" i="62"/>
  <c r="E7" i="62"/>
  <c r="B14" i="62"/>
  <c r="D13" i="62" l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<sst xmlns="http://schemas.openxmlformats.org/spreadsheetml/2006/main" count="6353" uniqueCount="1526">
  <si>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</si>
  <si>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</si>
  <si>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</si>
  <si>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</si>
  <si>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</si>
  <si>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</si>
  <si>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</si>
  <si>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</si>
  <si>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</si>
  <si>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</si>
  <si>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</si>
  <si>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</si>
  <si>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</si>
  <si>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</si>
  <si>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</si>
  <si>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</si>
  <si>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</si>
  <si>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</si>
  <si>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</si>
  <si>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</si>
  <si>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</si>
  <si>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</si>
  <si>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</si>
  <si>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</si>
  <si>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</si>
  <si>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</si>
  <si>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</si>
  <si>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</si>
  <si>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</si>
  <si>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</si>
  <si>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</si>
  <si>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</si>
  <si>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</si>
  <si>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</si>
  <si>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</si>
  <si>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</si>
  <si>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</si>
  <si>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</si>
  <si>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</si>
  <si>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</si>
  <si>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</si>
  <si>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</si>
  <si>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</si>
  <si>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</si>
  <si>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</si>
  <si>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</si>
  <si>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</si>
  <si>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</si>
  <si>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</si>
  <si>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</si>
  <si>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</si>
  <si>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</si>
  <si>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</si>
  <si>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</si>
  <si>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</si>
  <si>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</si>
  <si>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</si>
  <si>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</si>
  <si>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</si>
  <si>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</si>
  <si>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</si>
  <si>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</si>
  <si>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</si>
  <si>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</si>
  <si>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</si>
  <si>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</si>
  <si>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</si>
  <si>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</si>
  <si>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</si>
  <si>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</si>
  <si>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</si>
  <si>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</si>
  <si>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</si>
  <si>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</si>
  <si>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</si>
  <si>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</si>
  <si>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</si>
  <si>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</si>
  <si>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</si>
  <si>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</si>
  <si>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</si>
  <si>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</si>
  <si>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</si>
  <si>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</si>
  <si>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</si>
  <si>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</si>
  <si>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</si>
  <si>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</si>
  <si>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</si>
  <si>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</si>
  <si>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</si>
  <si>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</si>
  <si>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</si>
  <si>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</si>
  <si>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</si>
  <si>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</si>
  <si>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</si>
  <si>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</si>
  <si>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</si>
  <si>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</si>
  <si>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</si>
  <si>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</si>
  <si>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</si>
  <si>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</si>
  <si>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</si>
  <si>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</si>
  <si>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</si>
  <si>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</si>
  <si>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</si>
  <si>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</si>
  <si>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</si>
  <si>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</si>
  <si>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</si>
  <si>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</si>
  <si>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</si>
  <si>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</si>
  <si>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</si>
  <si>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</si>
  <si>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</si>
  <si>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</si>
  <si>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</si>
  <si>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</si>
  <si>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</si>
  <si>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</si>
  <si>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</si>
  <si>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</si>
  <si>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</si>
  <si>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</si>
  <si>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</si>
  <si>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</si>
  <si>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</si>
  <si>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</si>
  <si>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</si>
  <si>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</si>
  <si>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</si>
  <si>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</si>
  <si>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</si>
  <si>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</si>
  <si>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</si>
  <si>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</si>
  <si>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</si>
  <si>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</si>
  <si>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</si>
  <si>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</si>
  <si>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</si>
  <si>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</si>
  <si>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</si>
  <si>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</si>
  <si>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</si>
  <si>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</si>
  <si>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</si>
  <si>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</si>
  <si>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</si>
  <si>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</si>
  <si>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</si>
  <si>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</si>
  <si>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</si>
  <si>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</si>
  <si>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</si>
  <si>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</si>
  <si>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</si>
  <si>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</si>
  <si>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</si>
  <si>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</si>
  <si>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</si>
  <si>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</si>
  <si>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</si>
  <si>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</si>
  <si>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</si>
  <si>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</si>
  <si>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</si>
  <si>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</si>
  <si>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</si>
  <si>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</si>
  <si>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</si>
  <si>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</si>
  <si>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</si>
  <si>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</si>
  <si>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</si>
  <si>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</si>
  <si>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</si>
  <si>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</si>
  <si>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</si>
  <si>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</si>
  <si>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</si>
  <si>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</si>
  <si>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</si>
  <si>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</si>
  <si>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</si>
  <si>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</si>
  <si>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</si>
  <si>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</si>
  <si>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</si>
  <si>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</si>
  <si>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</si>
  <si>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</si>
  <si>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</si>
  <si>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</si>
  <si>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</si>
  <si>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</si>
  <si>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</si>
  <si>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</si>
  <si>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</si>
  <si>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</si>
  <si>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</si>
  <si>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</si>
  <si>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</si>
  <si>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</si>
  <si>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</si>
  <si>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</si>
  <si>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</si>
  <si>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</si>
  <si>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</si>
  <si>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</si>
  <si>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</si>
  <si>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</si>
  <si>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</si>
  <si>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</si>
  <si>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</si>
  <si>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</si>
  <si>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</si>
  <si>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</si>
  <si>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</si>
  <si>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</si>
  <si>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</si>
  <si>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</si>
  <si>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</si>
  <si>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</si>
  <si>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</si>
  <si>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</si>
  <si>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</si>
  <si>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</si>
  <si>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</si>
  <si>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</si>
  <si>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</si>
  <si>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</si>
  <si>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</si>
  <si>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</si>
  <si>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</si>
  <si>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</si>
  <si>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</si>
  <si>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</si>
  <si>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</si>
  <si>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</si>
  <si>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</si>
  <si>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</si>
  <si>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</si>
  <si>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</si>
  <si>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</si>
  <si>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</si>
  <si>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</si>
  <si>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</si>
  <si>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</si>
  <si>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</si>
  <si>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</si>
  <si>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</si>
  <si>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</si>
  <si>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</si>
  <si>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</si>
  <si>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</si>
  <si>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</si>
  <si>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</si>
  <si>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</si>
  <si>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</si>
  <si>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</si>
  <si>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</si>
  <si>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</si>
  <si>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</si>
  <si>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</si>
  <si>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</si>
  <si>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</si>
  <si>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</si>
  <si>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</si>
  <si>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</si>
  <si>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</si>
  <si>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</si>
  <si>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</si>
  <si>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</si>
  <si>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</si>
  <si>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</si>
  <si>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</si>
  <si>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</si>
  <si>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</si>
  <si>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</si>
  <si>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</si>
  <si>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</si>
  <si>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</si>
  <si>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</si>
  <si>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</si>
  <si>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</si>
  <si>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</si>
  <si>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</si>
  <si>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</si>
  <si>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</si>
  <si>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</si>
  <si>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</si>
  <si>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</si>
  <si>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</si>
  <si>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</si>
  <si>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</si>
  <si>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</si>
  <si>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</si>
  <si>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</si>
  <si>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</si>
  <si>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</si>
  <si>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</si>
  <si>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</si>
  <si>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</si>
  <si>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</si>
  <si>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</si>
  <si>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</si>
  <si>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</si>
  <si>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</si>
  <si>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</si>
  <si>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</si>
  <si>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</si>
  <si>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</si>
  <si>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</si>
  <si>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</si>
  <si>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</si>
  <si>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</si>
  <si>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</si>
  <si>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</si>
  <si>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</si>
  <si>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</si>
  <si>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</si>
  <si>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</si>
  <si>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</si>
  <si>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</si>
  <si>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</si>
  <si>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</si>
  <si>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</si>
  <si>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</si>
  <si>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</si>
  <si>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</si>
  <si>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</si>
  <si>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</si>
  <si>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</si>
  <si>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</si>
  <si>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</si>
  <si>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</si>
  <si>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</si>
  <si>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</si>
  <si>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</si>
  <si>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</si>
  <si>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</si>
  <si>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</si>
  <si>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</si>
  <si>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</si>
  <si>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</si>
  <si>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</si>
  <si>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</si>
  <si>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</si>
  <si>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</si>
  <si>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</si>
  <si>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</si>
  <si>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</si>
  <si>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</si>
  <si>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</si>
  <si>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</si>
  <si>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</si>
  <si>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</si>
  <si>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</si>
  <si>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</si>
  <si>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</si>
  <si>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</si>
  <si>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</si>
  <si>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</si>
  <si>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</si>
  <si>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</si>
  <si>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</si>
  <si>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</si>
  <si>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</si>
  <si>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</si>
  <si>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</si>
  <si>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</si>
  <si>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</si>
  <si>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</si>
  <si>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</si>
  <si>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</si>
  <si>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</si>
  <si>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</si>
  <si>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</si>
  <si>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</si>
  <si>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</si>
  <si>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</si>
  <si>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</si>
  <si>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</si>
  <si>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</si>
  <si>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</si>
  <si>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</si>
  <si>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</si>
  <si>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</si>
  <si>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</si>
  <si>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</si>
  <si>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</si>
  <si>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</si>
  <si>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</si>
  <si>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</si>
  <si>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</si>
  <si>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</si>
  <si>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</si>
  <si>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</si>
  <si>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</si>
  <si>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</si>
  <si>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</si>
  <si>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</si>
  <si>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</si>
  <si>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</si>
  <si>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</si>
  <si>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</si>
  <si>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</si>
  <si>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</si>
  <si>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</si>
  <si>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</si>
  <si>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</si>
  <si>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</si>
  <si>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</si>
  <si>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</si>
  <si>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</si>
  <si>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</si>
  <si>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</si>
  <si>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</si>
  <si>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</si>
  <si>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</si>
  <si>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</si>
  <si>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</si>
  <si>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</si>
  <si>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</si>
  <si>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</si>
  <si>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</si>
  <si>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</si>
  <si>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</si>
  <si>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</si>
  <si>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</si>
  <si>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</si>
  <si>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</si>
  <si>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</si>
  <si>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</si>
  <si>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</si>
  <si>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</si>
  <si>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</si>
  <si>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</si>
  <si>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</si>
  <si>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</si>
  <si>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</si>
  <si>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</si>
  <si>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</si>
  <si>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</si>
  <si>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</si>
  <si>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</si>
  <si>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</si>
  <si>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</si>
  <si>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</si>
  <si>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</si>
  <si>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</si>
  <si>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</si>
  <si>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</si>
  <si>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</si>
  <si>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</si>
  <si>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</si>
  <si>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</si>
  <si>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</si>
  <si>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</si>
  <si>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</si>
  <si>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</si>
  <si>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</si>
  <si>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</si>
  <si>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</si>
  <si>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</si>
  <si>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</si>
  <si>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</si>
  <si>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</si>
  <si>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</si>
  <si>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</si>
  <si>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</si>
  <si>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</si>
  <si>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</si>
  <si>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</si>
  <si>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</si>
  <si>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</si>
  <si>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</si>
  <si>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</si>
  <si>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</si>
  <si>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</si>
  <si>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</si>
  <si>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</si>
  <si>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</si>
  <si>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</si>
  <si>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</si>
  <si>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</si>
  <si>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</si>
  <si>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</si>
  <si>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</si>
  <si>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</si>
  <si>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</si>
  <si>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</si>
  <si>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</si>
  <si>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</si>
  <si>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</si>
  <si>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</si>
  <si>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</si>
  <si>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</si>
  <si>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</si>
  <si>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</si>
  <si>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</si>
  <si>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</si>
  <si>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</si>
  <si>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</si>
  <si>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</si>
  <si>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</si>
  <si>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</si>
  <si>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</si>
  <si>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</si>
  <si>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</si>
  <si>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</si>
  <si>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</si>
  <si>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</si>
  <si>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</si>
  <si>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</si>
  <si>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</si>
  <si>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</si>
  <si>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</si>
  <si>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</si>
  <si>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</si>
  <si>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</si>
  <si>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</si>
  <si>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</si>
  <si>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</si>
  <si>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</si>
  <si>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</si>
  <si>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</si>
  <si>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</si>
  <si>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</si>
  <si>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</si>
  <si>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</si>
  <si>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</si>
  <si>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</si>
  <si>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</si>
  <si>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</si>
  <si>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</si>
  <si>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</si>
  <si>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</si>
  <si>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</si>
  <si>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</si>
  <si>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</si>
  <si>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</si>
  <si>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</si>
  <si>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</si>
  <si>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</si>
  <si>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</si>
  <si>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</si>
  <si>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</si>
  <si>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</si>
  <si>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</si>
  <si>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</si>
  <si>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</si>
  <si>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</si>
  <si>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</si>
  <si>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</si>
  <si>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</si>
  <si>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</si>
  <si>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</si>
  <si>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</si>
  <si>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</si>
  <si>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</si>
  <si>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</si>
  <si>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</si>
  <si>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</si>
  <si>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</si>
  <si>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</si>
  <si>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</si>
  <si>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</si>
  <si>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</si>
  <si>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</si>
  <si>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</si>
  <si>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</si>
  <si>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</si>
  <si>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</si>
  <si>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</si>
  <si>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</si>
  <si>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</si>
  <si>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</si>
  <si>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</si>
  <si>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</si>
  <si>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</si>
  <si>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</si>
  <si>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</si>
  <si>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</si>
  <si>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</si>
  <si>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</si>
  <si>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</si>
  <si>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</si>
  <si>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</si>
  <si>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</si>
  <si>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</si>
  <si>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</si>
  <si>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</si>
  <si>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</si>
  <si>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</si>
  <si>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</si>
  <si>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</si>
  <si>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</si>
  <si>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</si>
  <si>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</si>
  <si>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</si>
  <si>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</si>
  <si>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</si>
  <si>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</si>
  <si>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</si>
  <si>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</si>
  <si>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</si>
  <si>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</si>
  <si>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</si>
  <si>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</si>
  <si>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</si>
  <si>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</si>
  <si>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</si>
  <si>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</si>
  <si>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</si>
  <si>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</si>
  <si>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</si>
  <si>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</si>
  <si>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</si>
  <si>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</si>
  <si>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</si>
  <si>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</si>
  <si>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</si>
  <si>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</si>
  <si>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</si>
  <si>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</si>
  <si>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</si>
  <si>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</si>
  <si>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</si>
  <si>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</si>
  <si>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</si>
  <si>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</si>
  <si>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</si>
  <si>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</si>
  <si>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</si>
  <si>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</si>
  <si>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</si>
  <si>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</si>
  <si>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</si>
  <si>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</si>
  <si>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</si>
  <si>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</si>
  <si>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</si>
  <si>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</si>
  <si>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</si>
  <si>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</si>
  <si>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</si>
  <si>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</si>
  <si>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</si>
  <si>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</si>
  <si>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</si>
  <si>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</si>
  <si>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</si>
  <si>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</si>
  <si>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</si>
  <si>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</si>
  <si>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</si>
  <si>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</si>
  <si>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</si>
  <si>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</si>
  <si>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</si>
  <si>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</si>
  <si>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</si>
  <si>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</si>
  <si>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</si>
  <si>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</si>
  <si>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</si>
  <si>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</si>
  <si>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</si>
  <si>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</si>
  <si>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</si>
  <si>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</si>
  <si>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</si>
  <si>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</si>
  <si>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</si>
  <si>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</si>
  <si>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</si>
  <si>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</si>
  <si>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</si>
  <si>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</si>
  <si>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</si>
  <si>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</si>
  <si>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</si>
  <si>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</si>
  <si>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</si>
  <si>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</si>
  <si>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</si>
  <si>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</si>
  <si>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</si>
  <si>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</si>
  <si>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</si>
  <si>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</si>
  <si>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</si>
  <si>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</si>
  <si>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</si>
  <si>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</si>
  <si>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</si>
  <si>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</si>
  <si>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</si>
  <si>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</si>
  <si>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</si>
  <si>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</si>
  <si>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</si>
  <si>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</si>
  <si>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</si>
  <si>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</si>
  <si>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</si>
  <si>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</si>
  <si>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</si>
  <si>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</si>
  <si>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</si>
  <si>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</si>
  <si>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</si>
  <si>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</si>
  <si>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</si>
  <si>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</si>
  <si>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</si>
  <si>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</si>
  <si>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</si>
  <si>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</si>
  <si>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</si>
  <si>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</si>
  <si>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</si>
  <si>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</si>
  <si>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</si>
  <si>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</si>
  <si>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</si>
  <si>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</si>
  <si>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</si>
  <si>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</si>
  <si>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</si>
  <si>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</si>
  <si>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</si>
  <si>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</si>
  <si>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</si>
  <si>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</si>
  <si>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</si>
  <si>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</si>
  <si>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</si>
  <si>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</si>
  <si>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</si>
  <si>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</si>
  <si>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</si>
  <si>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</si>
  <si>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</si>
  <si>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</si>
  <si>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</si>
  <si>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</si>
  <si>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</si>
  <si>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</si>
  <si>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</si>
  <si>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</si>
  <si>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</si>
  <si>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</si>
  <si>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</si>
  <si>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</si>
  <si>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</si>
  <si>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</si>
  <si>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</si>
  <si>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</si>
  <si>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</si>
  <si>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</si>
  <si>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</si>
  <si>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</si>
  <si>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</si>
  <si>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</si>
  <si>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</si>
  <si>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</si>
  <si>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</si>
  <si>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</si>
  <si>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</si>
  <si>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</si>
  <si>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</si>
  <si>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</si>
  <si>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</si>
  <si>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</si>
  <si>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</si>
  <si>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</si>
  <si>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</si>
  <si>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</si>
  <si>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</si>
  <si>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</si>
  <si>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</si>
  <si>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</si>
  <si>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</si>
  <si>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</si>
  <si>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</si>
  <si>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</si>
  <si>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</si>
  <si>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</si>
  <si>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</si>
  <si>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</si>
  <si>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</si>
  <si>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</si>
  <si>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</si>
  <si>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</si>
  <si>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</si>
  <si>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</si>
  <si>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</si>
  <si>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</si>
  <si>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</si>
  <si>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</si>
  <si>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</si>
  <si>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</si>
  <si>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</si>
  <si>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</si>
  <si>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</si>
  <si>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</si>
  <si>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</si>
  <si>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</si>
  <si>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</si>
  <si>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</si>
  <si>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</si>
  <si>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</si>
  <si>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</si>
  <si>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</si>
  <si>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</si>
  <si>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</si>
  <si>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</si>
  <si>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</si>
  <si>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</si>
  <si>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</si>
  <si>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</si>
  <si>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</si>
  <si>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</si>
  <si>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</si>
  <si>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</si>
  <si>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</si>
  <si>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</si>
  <si>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</si>
  <si>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</si>
  <si>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</si>
  <si>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</si>
  <si>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</si>
  <si>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</si>
  <si>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</si>
  <si>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</si>
  <si>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</si>
  <si>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</si>
  <si>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</si>
  <si>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</si>
  <si>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</si>
  <si>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</si>
  <si>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</si>
  <si>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</si>
  <si>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</si>
  <si>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</si>
  <si>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</si>
  <si>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</si>
  <si>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</si>
  <si>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</si>
  <si>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</si>
  <si>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</si>
  <si>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</si>
  <si>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</si>
  <si>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</si>
  <si>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</si>
  <si>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</si>
  <si>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</si>
  <si>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</si>
  <si>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</si>
  <si>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</si>
  <si>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</si>
  <si>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</si>
  <si>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</si>
  <si>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</si>
  <si>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</si>
  <si>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</si>
  <si>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</si>
  <si>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</si>
  <si>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</si>
  <si>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</si>
  <si>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</si>
  <si>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</si>
  <si>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</si>
  <si>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</si>
  <si>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</si>
  <si>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</si>
  <si>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</si>
  <si>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</si>
  <si>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</si>
  <si>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</si>
  <si>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</si>
  <si>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</si>
  <si>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</si>
  <si>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</si>
  <si>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</si>
  <si>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</si>
  <si>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</si>
  <si>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</si>
  <si>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</si>
  <si>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</si>
  <si>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</si>
  <si>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</si>
  <si>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</si>
  <si>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</si>
  <si>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</si>
  <si>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</si>
  <si>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</si>
  <si>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</si>
  <si>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</si>
  <si>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</si>
  <si>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</si>
  <si>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</si>
  <si>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</si>
  <si>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</si>
  <si>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</si>
  <si>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</si>
  <si>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</si>
  <si>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</si>
  <si>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</si>
  <si>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</si>
  <si>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</si>
  <si>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</si>
  <si>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</si>
  <si>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</si>
  <si>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</si>
  <si>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</si>
  <si>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</si>
  <si>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</si>
  <si>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</si>
  <si>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</si>
  <si>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</si>
  <si>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</si>
  <si>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</si>
  <si>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</si>
  <si>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</si>
  <si>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</si>
  <si>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</si>
  <si>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</si>
  <si>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</si>
  <si>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</si>
  <si>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</si>
  <si>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</si>
  <si>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</si>
  <si>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</si>
  <si>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</si>
  <si>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</si>
  <si>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</si>
  <si>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</si>
  <si>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</si>
  <si>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</si>
  <si>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</si>
  <si>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</si>
  <si>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</si>
  <si>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</si>
  <si>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</si>
  <si>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</si>
  <si>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</si>
  <si>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</si>
  <si>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</si>
  <si>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</si>
  <si>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</si>
  <si>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</si>
  <si>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</si>
  <si>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</si>
  <si>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</si>
  <si>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</si>
  <si>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</si>
  <si>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</si>
  <si>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</si>
  <si>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</si>
  <si>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</si>
  <si>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</si>
  <si>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</si>
  <si>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</si>
  <si>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</si>
  <si>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</si>
  <si>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</si>
  <si>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</si>
  <si>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</si>
  <si>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</si>
  <si>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</si>
  <si>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</si>
  <si>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</si>
  <si>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</si>
  <si>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</si>
  <si>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</si>
  <si>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</si>
  <si>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</si>
  <si>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</si>
  <si>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</si>
  <si>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</si>
  <si>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</si>
  <si>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</si>
  <si>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</si>
  <si>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</si>
  <si>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</si>
  <si>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</si>
  <si>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</si>
  <si>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</si>
  <si>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</si>
  <si>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</si>
  <si>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</si>
  <si>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</si>
  <si>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</si>
  <si>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</si>
  <si>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</si>
  <si>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</si>
  <si>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</si>
  <si>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</si>
  <si>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</si>
  <si>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</si>
  <si>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</si>
  <si>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</si>
  <si>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</si>
  <si>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</si>
  <si>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</si>
  <si>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</si>
  <si>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</si>
  <si>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</si>
  <si>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</si>
  <si>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</si>
  <si>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</si>
  <si>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</si>
  <si>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</si>
  <si>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</si>
  <si>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</si>
  <si>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</si>
  <si>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</si>
  <si>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</si>
  <si>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</si>
  <si>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</si>
  <si>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</si>
  <si>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</si>
  <si>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</si>
  <si>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</si>
  <si>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</si>
  <si>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</si>
  <si>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</si>
  <si>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</si>
  <si>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</si>
  <si>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</si>
  <si>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</si>
  <si>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</si>
  <si>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</si>
  <si>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</si>
  <si>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</si>
  <si>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</si>
  <si>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</si>
  <si>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</si>
  <si>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</si>
  <si>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</si>
  <si>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</si>
  <si>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</si>
  <si>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</si>
  <si>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</si>
  <si>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</si>
  <si>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</si>
  <si>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</si>
  <si>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</si>
  <si>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</si>
  <si>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</si>
  <si>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</si>
  <si>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</si>
  <si>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</si>
  <si>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</si>
  <si>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</si>
  <si>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</si>
  <si>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</si>
  <si>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</si>
  <si>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</si>
  <si>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</si>
  <si>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</si>
  <si>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</si>
  <si>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</si>
  <si>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</si>
  <si>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</si>
  <si>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</si>
  <si>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</si>
  <si>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</si>
  <si>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</si>
  <si>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</si>
  <si>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</si>
  <si>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</si>
  <si>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</si>
  <si>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</si>
  <si>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</si>
  <si>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</si>
  <si>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</si>
  <si>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</si>
  <si>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</si>
  <si>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</si>
  <si>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</si>
  <si>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</si>
  <si>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</si>
  <si>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</si>
  <si>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</si>
  <si>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</si>
  <si>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</si>
  <si>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</si>
  <si>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</si>
  <si>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</si>
  <si>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</si>
  <si>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</si>
  <si>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</si>
  <si>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</si>
  <si>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</si>
  <si>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</si>
  <si>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</si>
  <si>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</si>
  <si>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</si>
  <si>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</si>
  <si>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</si>
  <si>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</si>
  <si>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</si>
  <si>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</si>
  <si>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</si>
  <si>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</si>
  <si>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</si>
  <si>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</si>
  <si>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</si>
  <si>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</si>
  <si>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</si>
  <si>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</si>
  <si>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</si>
  <si>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</si>
  <si>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</si>
  <si>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</si>
  <si>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</si>
  <si>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</si>
  <si>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</si>
  <si>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</si>
  <si>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</si>
  <si>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</si>
  <si>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</si>
  <si>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</si>
  <si>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</si>
  <si>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</si>
  <si>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</si>
  <si>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</si>
  <si>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</si>
  <si>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</si>
  <si>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</si>
  <si>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</si>
  <si>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</si>
  <si>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</si>
  <si>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</si>
  <si>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</si>
  <si>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</si>
  <si>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</si>
  <si>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</si>
  <si>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</si>
  <si>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</si>
  <si>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</si>
  <si>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</si>
  <si>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</si>
  <si>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</si>
  <si>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</si>
  <si>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</si>
  <si>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</si>
  <si>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</si>
  <si>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</si>
  <si>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</si>
  <si>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</si>
  <si>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</si>
  <si>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</si>
  <si>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</si>
  <si>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</si>
  <si>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</si>
  <si>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</si>
  <si>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</si>
  <si>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</si>
  <si>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</si>
  <si>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</si>
  <si>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</si>
  <si>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</si>
  <si>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</si>
  <si>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</si>
  <si>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</si>
  <si>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</si>
  <si>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</si>
  <si>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</si>
  <si>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</si>
  <si>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</si>
  <si>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</si>
  <si>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</si>
  <si>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</si>
  <si>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</si>
  <si>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</si>
  <si>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</si>
  <si>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</si>
  <si>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</si>
  <si>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</si>
  <si>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</si>
  <si>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</si>
  <si>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</si>
  <si>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</si>
  <si>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</si>
  <si>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</si>
  <si>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</si>
  <si>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</si>
  <si>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</si>
  <si>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</si>
  <si>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</si>
  <si>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</si>
  <si>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</si>
  <si>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</si>
  <si>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</si>
  <si>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</si>
  <si>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</si>
  <si>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</si>
  <si>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</si>
  <si>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</si>
  <si>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</si>
  <si>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</si>
  <si>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</si>
  <si>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</si>
  <si>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</si>
  <si>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</si>
  <si>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</si>
  <si>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</si>
  <si>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</si>
  <si>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</si>
  <si>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</si>
  <si>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</si>
  <si>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</si>
  <si>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</si>
  <si>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</si>
  <si>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</si>
  <si>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</si>
  <si>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</si>
  <si>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</si>
  <si>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</si>
  <si>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</si>
  <si>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</si>
  <si>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</si>
  <si>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</si>
  <si>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</si>
  <si>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</si>
  <si>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</si>
  <si>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</si>
  <si>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</si>
  <si>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</si>
  <si>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</si>
  <si>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</si>
  <si>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</si>
  <si>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</si>
  <si>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</si>
  <si>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</si>
  <si>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</si>
  <si>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</si>
  <si>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</si>
  <si>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</si>
  <si>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</si>
  <si>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</si>
  <si>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</si>
  <si>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</si>
  <si>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</si>
  <si>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</si>
  <si>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</si>
  <si>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</si>
  <si>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</si>
  <si>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</si>
  <si>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</si>
  <si>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</si>
  <si>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</si>
  <si>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</si>
  <si>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</si>
  <si>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</si>
  <si>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</si>
  <si>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</si>
  <si>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</si>
  <si>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</si>
  <si>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</si>
  <si>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</si>
  <si>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</si>
  <si>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</si>
  <si>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</si>
  <si>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</si>
  <si>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</si>
  <si>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</si>
  <si>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</si>
  <si>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</si>
  <si>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</si>
  <si>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</si>
  <si>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</si>
  <si>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</si>
  <si>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</si>
  <si>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</si>
  <si>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</si>
  <si>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</si>
  <si>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</si>
  <si>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</si>
  <si>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</si>
  <si>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</si>
  <si>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</si>
  <si>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</si>
  <si>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</si>
  <si>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</si>
  <si>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</si>
  <si>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</si>
  <si>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</si>
  <si>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</si>
  <si>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</si>
  <si>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</si>
  <si>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</si>
  <si>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</si>
  <si>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</si>
  <si>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</si>
  <si>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</si>
  <si>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</si>
  <si>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</si>
  <si>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</si>
  <si>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</si>
  <si>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</si>
  <si>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</si>
  <si>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</si>
  <si>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</si>
  <si>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</si>
  <si>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</si>
  <si>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</si>
  <si>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</si>
  <si>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</si>
  <si>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</si>
  <si>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</si>
  <si>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</si>
  <si>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</si>
  <si>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</si>
  <si>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</si>
  <si>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</si>
  <si>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</si>
  <si>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</si>
  <si>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</si>
  <si>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</si>
  <si>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</si>
  <si>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</si>
  <si>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</si>
  <si>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</si>
  <si>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</si>
  <si>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</si>
  <si>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</si>
  <si>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</si>
  <si>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</si>
  <si>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</si>
  <si>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</si>
  <si>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</si>
  <si>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</si>
  <si>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</si>
  <si>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</si>
  <si>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</si>
  <si>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</si>
  <si>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</si>
  <si>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</si>
  <si>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</si>
  <si>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</si>
  <si>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r>
      <t xml:space="preserve">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</si>
  <si>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>PAGADA</t>
  </si>
  <si>
    <t xml:space="preserve"> MONTO </t>
  </si>
  <si>
    <t>TOTAL</t>
  </si>
  <si>
    <t>LIC. REOLINDA A. FELIZ</t>
  </si>
  <si>
    <t>SUB.- DIRECTORA ADMINISTRATIVA</t>
  </si>
  <si>
    <t>SALDO</t>
  </si>
  <si>
    <t>ABONO</t>
  </si>
  <si>
    <t>IMPRESORA TIEMPO</t>
  </si>
  <si>
    <t>IMPRESOS</t>
  </si>
  <si>
    <t>MAT GAST MED</t>
  </si>
  <si>
    <t xml:space="preserve">                         FACTURAS PAGADAS AL 30/9/2023</t>
  </si>
  <si>
    <t>JARDINERIA GRAYUMBO</t>
  </si>
  <si>
    <t>ALQUILER DE PLANTA Y TARROS P/IGNAUGURACION GALERIA DE EXDIRECTOR</t>
  </si>
  <si>
    <t>HHYR COMERCIAL</t>
  </si>
  <si>
    <t>REFRIGERIO PARA ACTIVIDAD EXDIRECTORA</t>
  </si>
  <si>
    <t xml:space="preserve"> B1500000067</t>
  </si>
  <si>
    <t>SILVIA SOSA ALTA COSTURA</t>
  </si>
  <si>
    <t>UNIFORMES PARA CONSERJES</t>
  </si>
  <si>
    <t>JESUS FERMIN</t>
  </si>
  <si>
    <t>SERVICIO  DE  TRANSPORTE DE MEDICAMENTOS DESDE PROMESE VARIOS DIAS</t>
  </si>
  <si>
    <t>B1500000339</t>
  </si>
  <si>
    <t xml:space="preserve">PAGADA </t>
  </si>
  <si>
    <t>PRODUCCIONES Y EVENTOS RORAIMA</t>
  </si>
  <si>
    <t>SERVICIOS DE VIOLIN PARA IGNAUGURACION GALERIA EX DIRECTORES</t>
  </si>
  <si>
    <t>GRUPO ALASKA</t>
  </si>
  <si>
    <t>CONSUMO DE AGUA</t>
  </si>
  <si>
    <t>B1500006433</t>
  </si>
  <si>
    <t>B1500005537</t>
  </si>
  <si>
    <t>B1500006448</t>
  </si>
  <si>
    <t>B1500006456</t>
  </si>
  <si>
    <t>SERVIAMED DOMINICANA</t>
  </si>
  <si>
    <t>MANTENIMIENTO A MONITORES</t>
  </si>
  <si>
    <t>B1500001215</t>
  </si>
  <si>
    <t>B1500000164</t>
  </si>
  <si>
    <t>R &amp; R MEDIC /CRISTINA ROSARIO</t>
  </si>
  <si>
    <t>B1500000198</t>
  </si>
  <si>
    <t>B1500000160</t>
  </si>
  <si>
    <t>NELLY ROBLES</t>
  </si>
  <si>
    <t>B1500000042</t>
  </si>
  <si>
    <t>BOMBONAS QUIRURGICAS</t>
  </si>
  <si>
    <t>10/2/023</t>
  </si>
  <si>
    <t>B1500000043</t>
  </si>
  <si>
    <t>EXSERCON</t>
  </si>
  <si>
    <t>MED Y MAT GAST MED</t>
  </si>
  <si>
    <t>B1500000459</t>
  </si>
  <si>
    <t>MEDICAMENTOS</t>
  </si>
  <si>
    <t>B1500000468</t>
  </si>
  <si>
    <t>P &amp; D RECYCLING</t>
  </si>
  <si>
    <t>RECOLECCION RESIDUOS SOLIDOS</t>
  </si>
  <si>
    <t>B1500000191</t>
  </si>
  <si>
    <t>PROVENTAX</t>
  </si>
  <si>
    <t>MAT GAST DE LIMPIEZA</t>
  </si>
  <si>
    <t>B1500000153</t>
  </si>
  <si>
    <t>FARACH</t>
  </si>
  <si>
    <t>B1500002640</t>
  </si>
  <si>
    <t>B1500002782</t>
  </si>
  <si>
    <t>VACACIONAL RADIANTE AMANECER</t>
  </si>
  <si>
    <t>PASADIA PERSONAL ENFERMERIA (DIA DE LAS ENFERMERAS)</t>
  </si>
  <si>
    <t>B1500000017</t>
  </si>
  <si>
    <t>CARIBE TOURS</t>
  </si>
  <si>
    <t>SERV. DE TRANSPORTE CELEBRACION DIA DE LAS ENFERMERAS</t>
  </si>
  <si>
    <t>B1500005967</t>
  </si>
  <si>
    <t>PRODUCTOS CANO</t>
  </si>
  <si>
    <t>ALIMENTOS</t>
  </si>
  <si>
    <t xml:space="preserve">JOSE J. NUÑEZ LIRIANO D NUBALI </t>
  </si>
  <si>
    <t>TRATAMIENTO DE FUMIGACION</t>
  </si>
  <si>
    <t>B1500000069</t>
  </si>
  <si>
    <t>CARY INDUSTRIAL</t>
  </si>
  <si>
    <t>MAT DE LIMPIEZA</t>
  </si>
  <si>
    <t>B1500001237</t>
  </si>
  <si>
    <t>B1500001257</t>
  </si>
  <si>
    <t>B1500001271</t>
  </si>
  <si>
    <t>ERIK GAS</t>
  </si>
  <si>
    <t>COMBUSTIBLE</t>
  </si>
  <si>
    <t>B1500007510</t>
  </si>
  <si>
    <t>B1500007608</t>
  </si>
  <si>
    <t>PROQUIA</t>
  </si>
  <si>
    <t>B1500000432</t>
  </si>
  <si>
    <t>PRODUCTOS DE PAPEL Y CARTON</t>
  </si>
  <si>
    <t>B1500000446</t>
  </si>
  <si>
    <t>MERPROV</t>
  </si>
  <si>
    <t>B1500000467</t>
  </si>
  <si>
    <t>MAT GAST DE ALIMENTOS</t>
  </si>
  <si>
    <t>B1500000469</t>
  </si>
  <si>
    <t>TECNOLOGIA CEBALLOS</t>
  </si>
  <si>
    <t>MAT DE OFICINA</t>
  </si>
  <si>
    <t>SERVICIO TECNICO EN REP DE IMPRESORA</t>
  </si>
  <si>
    <t>COMPRA DE TONER</t>
  </si>
  <si>
    <t>COMPRA DE TONER (VARIOS)</t>
  </si>
  <si>
    <t xml:space="preserve">COMPRA DE TONER </t>
  </si>
  <si>
    <t>REPARACION SCANNER</t>
  </si>
  <si>
    <t>ALQUILER DE FOTOCOPIADORA</t>
  </si>
  <si>
    <t>EQUISMEDICAL SERVICIOS INTEGRALES</t>
  </si>
  <si>
    <t>HEMOTEST</t>
  </si>
  <si>
    <t>REACTIVO DE LAB</t>
  </si>
  <si>
    <t>B1500001844</t>
  </si>
  <si>
    <t>MECALA IMPORTADORA</t>
  </si>
  <si>
    <t>PADAGA</t>
  </si>
  <si>
    <t>B1500000246</t>
  </si>
  <si>
    <t>B1500000256</t>
  </si>
  <si>
    <t>COMPRA MED</t>
  </si>
  <si>
    <t>INGSERSSA</t>
  </si>
  <si>
    <t>MANTENIMIENTO DE EQUIPO MED</t>
  </si>
  <si>
    <t>B1500000046</t>
  </si>
  <si>
    <t>B1500000044</t>
  </si>
  <si>
    <t>MANTENIMIENTO SONOGRAFO</t>
  </si>
  <si>
    <t>B1500000045</t>
  </si>
  <si>
    <t>SUPLIMED</t>
  </si>
  <si>
    <t>B1500003745</t>
  </si>
  <si>
    <t>ELIDA CASTILLO</t>
  </si>
  <si>
    <t>B1500000320</t>
  </si>
  <si>
    <t>B1500000321</t>
  </si>
  <si>
    <t>B1500000323</t>
  </si>
  <si>
    <t>B1500000326</t>
  </si>
  <si>
    <t>VENDIFAR</t>
  </si>
  <si>
    <t>UTILES DE COMPUTOS</t>
  </si>
  <si>
    <t>B1500002107</t>
  </si>
  <si>
    <t>BIO WIN</t>
  </si>
  <si>
    <t>B1500001888</t>
  </si>
  <si>
    <t>B1500001898</t>
  </si>
  <si>
    <t>B1500001910</t>
  </si>
  <si>
    <t>PROMEDICA</t>
  </si>
  <si>
    <t>MAT ELECTRICO</t>
  </si>
  <si>
    <t>223/3/2022</t>
  </si>
  <si>
    <t>B1500001109</t>
  </si>
  <si>
    <t>MANELIC GASSO PEREYRA</t>
  </si>
  <si>
    <t>METALGAS, SRL</t>
  </si>
  <si>
    <t>COMPRA DE ESTUFA INDUSTRIAL</t>
  </si>
  <si>
    <t>B1500000151</t>
  </si>
  <si>
    <t>ANASTACIA SANCHEZ</t>
  </si>
  <si>
    <t>ALQUILER DE MESAS, MANTELERIA, CRISTALERIA PARA IGNAUGURACION DE LA GALERIA DE EXDIRECTORES</t>
  </si>
  <si>
    <t>B1500000338</t>
  </si>
  <si>
    <t>ADRIANA JAVIER</t>
  </si>
  <si>
    <t>DIALISIS A PACIENTES INGRESADAS EN EL HOSPITAL</t>
  </si>
  <si>
    <t>B1500000073</t>
  </si>
  <si>
    <t>AFA SERVICIOS</t>
  </si>
  <si>
    <t>INSTALACIONES DE VENTANAS</t>
  </si>
  <si>
    <t>B1500000039</t>
  </si>
  <si>
    <t>JOCACE</t>
  </si>
  <si>
    <t>B1500000381</t>
  </si>
  <si>
    <t>CONSURO</t>
  </si>
  <si>
    <t>MURO DE DIVISION  BAÑO EN ALUMINIO</t>
  </si>
  <si>
    <t>PLOMERIA DON CHEO</t>
  </si>
  <si>
    <t>BOTES Y/O VIAJES DE LIMPIEZA DE POZO SEPTICO CON CAMIONES</t>
  </si>
  <si>
    <t>B1500000071</t>
  </si>
  <si>
    <t>SERVICIO DE BIOMEDICINA MEDICO</t>
  </si>
  <si>
    <t>SUMINISTRO DE RESISTENCIA</t>
  </si>
  <si>
    <t>ROBIN ROSARIO CONTROLES</t>
  </si>
  <si>
    <t>COMPRA DE MATERIAL ELECTRICO</t>
  </si>
  <si>
    <t>B1500000186</t>
  </si>
  <si>
    <t>JH DESIGN</t>
  </si>
  <si>
    <t>MATERIAL DE LIMPIEZA</t>
  </si>
  <si>
    <t>B1500000158</t>
  </si>
  <si>
    <t>RONAJUS FARMACEUTICA</t>
  </si>
  <si>
    <t>B1500000511</t>
  </si>
  <si>
    <t>B1500000684</t>
  </si>
  <si>
    <t>B1500000713</t>
  </si>
  <si>
    <t>B1500000735</t>
  </si>
  <si>
    <t>TIRESUPLY MARTINEZ</t>
  </si>
  <si>
    <t>COMPAÑÍA POR ACCIONES MERCANTIL</t>
  </si>
  <si>
    <t>COMPRA DE PINTURAS Y ARTICULOS FERRETEROS</t>
  </si>
  <si>
    <t>B1500001927</t>
  </si>
  <si>
    <t>REFRIVERTE</t>
  </si>
  <si>
    <t>MAT FERRETERO</t>
  </si>
  <si>
    <t>B1500000646</t>
  </si>
  <si>
    <t>TURRENLACE DEL CARIBE</t>
  </si>
  <si>
    <t>PARTICIPACION EN CONGRESO DE SOC DOMNICANA DE CIRUGIA ONCOLOGICA</t>
  </si>
  <si>
    <t>B1500000254</t>
  </si>
  <si>
    <t xml:space="preserve">UTIHOTEL VH </t>
  </si>
  <si>
    <t>COMPRA DE UTILES DE COCINA</t>
  </si>
  <si>
    <t>B1500000613</t>
  </si>
  <si>
    <t>SUPLIDORES INSTITUCIONALES</t>
  </si>
  <si>
    <t>MATERIAL GASTABLE DE LIMPIEZA</t>
  </si>
  <si>
    <t>B1500000215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</si>
</sst>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vertical="center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0" fontId="19" fillId="0" borderId="0" xfId="0" applyFont="1"/>
    <xf numFmtId="1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1090084</xdr:colOff>
      <xdr:row>0</xdr:row>
      <xdr:rowOff>42333</xdr:rowOff>
    </xdr:from>
    <xdr:to>
      <xdr:col>6</xdr:col>
      <xdr:colOff>582083</xdr:colOff>
      <xdr:row>4</xdr:row>
      <xdr:rowOff>105833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7" y="42333"/>
          <a:ext cx="1545166" cy="836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1974736</xdr:colOff>
      <xdr:row>3</xdr:row>
      <xdr:rowOff>78241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1" t="s">
        <v>151</v>
      </c>
      <c r="B2" s="71"/>
      <c r="C2" s="71"/>
      <c r="D2" s="71"/>
      <c r="E2" s="71"/>
    </row>
    <row r="3" spans="1:8" ht="15" customHeight="1" x14ac:dyDescent="0.25">
      <c r="A3" s="71"/>
      <c r="B3" s="71"/>
      <c r="C3" s="71"/>
      <c r="D3" s="71"/>
      <c r="E3" s="71"/>
    </row>
    <row r="4" spans="1:8" ht="15" customHeight="1" x14ac:dyDescent="0.25">
      <c r="A4" s="71"/>
      <c r="B4" s="71"/>
      <c r="C4" s="71"/>
      <c r="D4" s="71"/>
      <c r="E4" s="71"/>
    </row>
    <row r="5" spans="1:8" ht="6" customHeight="1" x14ac:dyDescent="0.25">
      <c r="A5" s="71"/>
      <c r="B5" s="71"/>
      <c r="C5" s="71"/>
      <c r="D5" s="71"/>
      <c r="E5" s="71"/>
      <c r="F5" s="38"/>
    </row>
    <row r="6" spans="1:8" ht="41.25" customHeight="1" x14ac:dyDescent="0.25">
      <c r="A6" s="72" t="s">
        <v>891</v>
      </c>
      <c r="B6" s="72"/>
      <c r="C6" s="72"/>
      <c r="D6" s="72"/>
      <c r="E6" s="72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B1:G127"/>
  <sheetViews>
    <sheetView tabSelected="1" topLeftCell="A108" zoomScaleNormal="100" workbookViewId="0">
      <selection activeCell="A8" sqref="A8:A119"/>
    </sheetView>
  </sheetViews>
  <sheetFormatPr baseColWidth="10" defaultRowHeight="15" x14ac:dyDescent="0.25"/>
  <cols>
    <col min="1" max="1" width="24.85546875" customWidth="1"/>
    <col min="2" max="2" width="32.140625" customWidth="1"/>
    <col min="3" max="3" width="35.570312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2:7" x14ac:dyDescent="0.25">
      <c r="G1" s="52"/>
    </row>
    <row r="2" spans="2:7" x14ac:dyDescent="0.25">
      <c r="G2" s="52"/>
    </row>
    <row r="3" spans="2:7" x14ac:dyDescent="0.25">
      <c r="G3" s="52"/>
    </row>
    <row r="4" spans="2:7" ht="15.75" x14ac:dyDescent="0.25">
      <c r="C4" s="69" t="s">
        <v>1362</v>
      </c>
      <c r="G4" s="52"/>
    </row>
    <row r="5" spans="2:7" x14ac:dyDescent="0.25">
      <c r="B5" t="s">
        <v>1351</v>
      </c>
      <c r="C5" s="73"/>
      <c r="D5" s="73"/>
      <c r="E5" s="73"/>
      <c r="F5" s="73"/>
      <c r="G5" s="73"/>
    </row>
    <row r="6" spans="2:7" hidden="1" x14ac:dyDescent="0.25">
      <c r="G6" s="52"/>
    </row>
    <row r="7" spans="2:7" ht="30" x14ac:dyDescent="0.25">
      <c r="B7" s="59" t="s">
        <v>2</v>
      </c>
      <c r="C7" s="59" t="s">
        <v>1345</v>
      </c>
      <c r="D7" s="60" t="s">
        <v>1</v>
      </c>
      <c r="E7" s="61" t="s">
        <v>0</v>
      </c>
      <c r="F7" s="61" t="s">
        <v>1346</v>
      </c>
      <c r="G7" s="62" t="s">
        <v>1353</v>
      </c>
    </row>
    <row r="8" spans="2:7" x14ac:dyDescent="0.25">
      <c r="B8" s="53" t="s">
        <v>1523</v>
      </c>
      <c r="C8" s="63" t="s">
        <v>1524</v>
      </c>
      <c r="D8" s="65">
        <v>45055</v>
      </c>
      <c r="E8" s="70" t="s">
        <v>1525</v>
      </c>
      <c r="F8" s="58" t="s">
        <v>1352</v>
      </c>
      <c r="G8" s="64">
        <v>200000</v>
      </c>
    </row>
    <row r="9" spans="2:7" ht="23.25" x14ac:dyDescent="0.25">
      <c r="B9" s="53" t="s">
        <v>1363</v>
      </c>
      <c r="C9" s="63" t="s">
        <v>1364</v>
      </c>
      <c r="D9" s="65">
        <v>45055</v>
      </c>
      <c r="E9" s="70" t="s">
        <v>1367</v>
      </c>
      <c r="F9" s="58" t="s">
        <v>1352</v>
      </c>
      <c r="G9" s="64">
        <v>16157</v>
      </c>
    </row>
    <row r="10" spans="2:7" x14ac:dyDescent="0.25">
      <c r="B10" s="53" t="s">
        <v>1365</v>
      </c>
      <c r="C10" s="63" t="s">
        <v>1366</v>
      </c>
      <c r="D10" s="65">
        <v>45163</v>
      </c>
      <c r="E10" s="70" t="s">
        <v>907</v>
      </c>
      <c r="F10" s="58" t="s">
        <v>1352</v>
      </c>
      <c r="G10" s="64">
        <v>131070</v>
      </c>
    </row>
    <row r="11" spans="2:7" x14ac:dyDescent="0.25">
      <c r="B11" s="53" t="s">
        <v>1368</v>
      </c>
      <c r="C11" s="63" t="s">
        <v>1369</v>
      </c>
      <c r="D11" s="65">
        <v>45020</v>
      </c>
      <c r="E11" s="70" t="s">
        <v>56</v>
      </c>
      <c r="F11" s="58" t="s">
        <v>1358</v>
      </c>
      <c r="G11" s="64">
        <v>99651</v>
      </c>
    </row>
    <row r="12" spans="2:7" ht="23.25" x14ac:dyDescent="0.25">
      <c r="B12" s="53" t="s">
        <v>1370</v>
      </c>
      <c r="C12" s="63" t="s">
        <v>1371</v>
      </c>
      <c r="D12" s="65">
        <v>45168</v>
      </c>
      <c r="E12" s="70" t="s">
        <v>1372</v>
      </c>
      <c r="F12" s="58" t="s">
        <v>1373</v>
      </c>
      <c r="G12" s="64">
        <v>35000</v>
      </c>
    </row>
    <row r="13" spans="2:7" ht="25.5" x14ac:dyDescent="0.25">
      <c r="B13" s="53" t="s">
        <v>1374</v>
      </c>
      <c r="C13" s="63" t="s">
        <v>1375</v>
      </c>
      <c r="D13" s="65">
        <v>45163</v>
      </c>
      <c r="E13" s="70">
        <v>261</v>
      </c>
      <c r="F13" s="58" t="s">
        <v>1373</v>
      </c>
      <c r="G13" s="64">
        <v>16000</v>
      </c>
    </row>
    <row r="14" spans="2:7" ht="14.25" customHeight="1" x14ac:dyDescent="0.25">
      <c r="B14" s="53" t="s">
        <v>1376</v>
      </c>
      <c r="C14" s="63" t="s">
        <v>1377</v>
      </c>
      <c r="D14" s="65">
        <v>45134</v>
      </c>
      <c r="E14" s="70" t="s">
        <v>1378</v>
      </c>
      <c r="F14" s="58" t="s">
        <v>1352</v>
      </c>
      <c r="G14" s="64">
        <v>8631</v>
      </c>
    </row>
    <row r="15" spans="2:7" ht="14.25" customHeight="1" x14ac:dyDescent="0.25">
      <c r="B15" s="53" t="s">
        <v>1376</v>
      </c>
      <c r="C15" s="63" t="s">
        <v>1377</v>
      </c>
      <c r="D15" s="65">
        <v>45142</v>
      </c>
      <c r="E15" s="70" t="s">
        <v>1379</v>
      </c>
      <c r="F15" s="58" t="s">
        <v>1352</v>
      </c>
      <c r="G15" s="64">
        <v>9072</v>
      </c>
    </row>
    <row r="16" spans="2:7" x14ac:dyDescent="0.25">
      <c r="B16" s="53" t="s">
        <v>1376</v>
      </c>
      <c r="C16" s="63" t="s">
        <v>1377</v>
      </c>
      <c r="D16" s="65">
        <v>45152</v>
      </c>
      <c r="E16" s="70" t="s">
        <v>1380</v>
      </c>
      <c r="F16" s="58" t="s">
        <v>1352</v>
      </c>
      <c r="G16" s="64">
        <v>10395</v>
      </c>
    </row>
    <row r="17" spans="2:7" x14ac:dyDescent="0.25">
      <c r="B17" s="53" t="s">
        <v>1376</v>
      </c>
      <c r="C17" s="63" t="s">
        <v>1377</v>
      </c>
      <c r="D17" s="65">
        <v>45163</v>
      </c>
      <c r="E17" s="70" t="s">
        <v>1381</v>
      </c>
      <c r="F17" s="58" t="s">
        <v>1352</v>
      </c>
      <c r="G17" s="64">
        <v>10647</v>
      </c>
    </row>
    <row r="18" spans="2:7" x14ac:dyDescent="0.25">
      <c r="B18" s="53" t="s">
        <v>1382</v>
      </c>
      <c r="C18" s="63" t="s">
        <v>1383</v>
      </c>
      <c r="D18" s="65">
        <v>45064</v>
      </c>
      <c r="E18" s="70" t="s">
        <v>1384</v>
      </c>
      <c r="F18" s="58" t="s">
        <v>1357</v>
      </c>
      <c r="G18" s="64">
        <v>287938.7</v>
      </c>
    </row>
    <row r="19" spans="2:7" x14ac:dyDescent="0.25">
      <c r="B19" s="53" t="s">
        <v>1359</v>
      </c>
      <c r="C19" s="63" t="s">
        <v>1360</v>
      </c>
      <c r="D19" s="65">
        <v>45162</v>
      </c>
      <c r="E19" s="70" t="s">
        <v>1385</v>
      </c>
      <c r="F19" s="58" t="s">
        <v>1352</v>
      </c>
      <c r="G19" s="64">
        <v>21594</v>
      </c>
    </row>
    <row r="20" spans="2:7" x14ac:dyDescent="0.25">
      <c r="B20" s="53" t="s">
        <v>1359</v>
      </c>
      <c r="C20" s="63" t="s">
        <v>1360</v>
      </c>
      <c r="D20" s="65">
        <v>45055</v>
      </c>
      <c r="E20" s="70" t="s">
        <v>86</v>
      </c>
      <c r="F20" s="58" t="s">
        <v>1352</v>
      </c>
      <c r="G20" s="64">
        <v>34515</v>
      </c>
    </row>
    <row r="21" spans="2:7" x14ac:dyDescent="0.25">
      <c r="B21" s="53" t="s">
        <v>1359</v>
      </c>
      <c r="C21" s="63" t="s">
        <v>1360</v>
      </c>
      <c r="D21" s="65">
        <v>45128</v>
      </c>
      <c r="E21" s="70" t="s">
        <v>850</v>
      </c>
      <c r="F21" s="58" t="s">
        <v>1352</v>
      </c>
      <c r="G21" s="64">
        <v>327166.8</v>
      </c>
    </row>
    <row r="22" spans="2:7" x14ac:dyDescent="0.25">
      <c r="B22" s="53" t="s">
        <v>1386</v>
      </c>
      <c r="C22" s="63" t="s">
        <v>1361</v>
      </c>
      <c r="D22" s="65">
        <v>44701</v>
      </c>
      <c r="E22" s="70" t="s">
        <v>1387</v>
      </c>
      <c r="F22" s="58" t="s">
        <v>1357</v>
      </c>
      <c r="G22" s="64">
        <v>219495</v>
      </c>
    </row>
    <row r="23" spans="2:7" x14ac:dyDescent="0.25">
      <c r="B23" s="53" t="s">
        <v>1386</v>
      </c>
      <c r="C23" s="63" t="s">
        <v>1361</v>
      </c>
      <c r="D23" s="65">
        <v>44419</v>
      </c>
      <c r="E23" s="70" t="s">
        <v>1388</v>
      </c>
      <c r="F23" s="58" t="s">
        <v>1357</v>
      </c>
      <c r="G23" s="64">
        <v>50000</v>
      </c>
    </row>
    <row r="24" spans="2:7" x14ac:dyDescent="0.25">
      <c r="B24" s="53" t="s">
        <v>1386</v>
      </c>
      <c r="C24" s="63" t="s">
        <v>1361</v>
      </c>
      <c r="D24" s="65">
        <v>44428</v>
      </c>
      <c r="E24" s="70" t="s">
        <v>593</v>
      </c>
      <c r="F24" s="58" t="s">
        <v>1358</v>
      </c>
      <c r="G24" s="64">
        <v>90505</v>
      </c>
    </row>
    <row r="25" spans="2:7" x14ac:dyDescent="0.25">
      <c r="B25" s="53" t="s">
        <v>1389</v>
      </c>
      <c r="C25" s="63" t="s">
        <v>1391</v>
      </c>
      <c r="D25" s="65">
        <v>44931</v>
      </c>
      <c r="E25" s="70" t="s">
        <v>1390</v>
      </c>
      <c r="F25" s="58" t="s">
        <v>1357</v>
      </c>
      <c r="G25" s="64">
        <v>77600</v>
      </c>
    </row>
    <row r="26" spans="2:7" ht="24.75" customHeight="1" x14ac:dyDescent="0.25">
      <c r="B26" s="53" t="s">
        <v>1389</v>
      </c>
      <c r="C26" s="63" t="s">
        <v>1391</v>
      </c>
      <c r="D26" s="65" t="s">
        <v>1392</v>
      </c>
      <c r="E26" s="70" t="s">
        <v>1393</v>
      </c>
      <c r="F26" s="58" t="s">
        <v>1358</v>
      </c>
      <c r="G26" s="64">
        <v>72400</v>
      </c>
    </row>
    <row r="27" spans="2:7" x14ac:dyDescent="0.25">
      <c r="B27" s="53" t="s">
        <v>1394</v>
      </c>
      <c r="C27" s="63" t="s">
        <v>1395</v>
      </c>
      <c r="D27" s="65">
        <v>44859</v>
      </c>
      <c r="E27" s="70" t="s">
        <v>1396</v>
      </c>
      <c r="F27" s="58" t="s">
        <v>1352</v>
      </c>
      <c r="G27" s="64">
        <v>298900</v>
      </c>
    </row>
    <row r="28" spans="2:7" x14ac:dyDescent="0.25">
      <c r="B28" s="53" t="s">
        <v>1394</v>
      </c>
      <c r="C28" s="63" t="s">
        <v>1397</v>
      </c>
      <c r="D28" s="65">
        <v>44873</v>
      </c>
      <c r="E28" s="70" t="s">
        <v>1398</v>
      </c>
      <c r="F28" s="58" t="s">
        <v>1352</v>
      </c>
      <c r="G28" s="64">
        <v>75000</v>
      </c>
    </row>
    <row r="29" spans="2:7" x14ac:dyDescent="0.25">
      <c r="B29" s="53" t="s">
        <v>1399</v>
      </c>
      <c r="C29" s="63" t="s">
        <v>1400</v>
      </c>
      <c r="D29" s="65">
        <v>45137</v>
      </c>
      <c r="E29" s="70" t="s">
        <v>1401</v>
      </c>
      <c r="F29" s="58" t="s">
        <v>1352</v>
      </c>
      <c r="G29" s="64">
        <v>300000</v>
      </c>
    </row>
    <row r="30" spans="2:7" x14ac:dyDescent="0.25">
      <c r="B30" s="53" t="s">
        <v>1402</v>
      </c>
      <c r="C30" s="63" t="s">
        <v>1403</v>
      </c>
      <c r="D30" s="65">
        <v>44949</v>
      </c>
      <c r="E30" s="70" t="s">
        <v>1094</v>
      </c>
      <c r="F30" s="58" t="s">
        <v>1357</v>
      </c>
      <c r="G30" s="64">
        <v>93132</v>
      </c>
    </row>
    <row r="31" spans="2:7" ht="30.75" customHeight="1" x14ac:dyDescent="0.25">
      <c r="B31" s="53" t="s">
        <v>1402</v>
      </c>
      <c r="C31" s="63" t="s">
        <v>1403</v>
      </c>
      <c r="D31" s="65">
        <v>45019</v>
      </c>
      <c r="E31" s="70" t="s">
        <v>1404</v>
      </c>
      <c r="F31" s="58" t="s">
        <v>1358</v>
      </c>
      <c r="G31" s="64">
        <v>100000</v>
      </c>
    </row>
    <row r="32" spans="2:7" x14ac:dyDescent="0.25">
      <c r="B32" s="53" t="s">
        <v>1405</v>
      </c>
      <c r="C32" s="63" t="s">
        <v>1395</v>
      </c>
      <c r="D32" s="65">
        <v>44769</v>
      </c>
      <c r="E32" s="70" t="s">
        <v>1406</v>
      </c>
      <c r="F32" s="58" t="s">
        <v>1373</v>
      </c>
      <c r="G32" s="64">
        <v>252358.56</v>
      </c>
    </row>
    <row r="33" spans="2:7" x14ac:dyDescent="0.25">
      <c r="B33" s="53" t="s">
        <v>1405</v>
      </c>
      <c r="C33" s="63" t="s">
        <v>1397</v>
      </c>
      <c r="D33" s="65">
        <v>44811</v>
      </c>
      <c r="E33" s="70" t="s">
        <v>1407</v>
      </c>
      <c r="F33" s="58" t="s">
        <v>1352</v>
      </c>
      <c r="G33" s="64">
        <v>136369</v>
      </c>
    </row>
    <row r="34" spans="2:7" ht="25.5" x14ac:dyDescent="0.25">
      <c r="B34" s="53" t="s">
        <v>1408</v>
      </c>
      <c r="C34" s="63" t="s">
        <v>1409</v>
      </c>
      <c r="D34" s="65">
        <v>45176</v>
      </c>
      <c r="E34" s="70" t="s">
        <v>1410</v>
      </c>
      <c r="F34" s="58" t="s">
        <v>1352</v>
      </c>
      <c r="G34" s="64">
        <v>200000.56</v>
      </c>
    </row>
    <row r="35" spans="2:7" ht="23.25" x14ac:dyDescent="0.25">
      <c r="B35" s="53" t="s">
        <v>1411</v>
      </c>
      <c r="C35" s="63" t="s">
        <v>1412</v>
      </c>
      <c r="D35" s="65">
        <v>45177</v>
      </c>
      <c r="E35" s="70" t="s">
        <v>1413</v>
      </c>
      <c r="F35" s="58" t="s">
        <v>1352</v>
      </c>
      <c r="G35" s="64">
        <v>43600</v>
      </c>
    </row>
    <row r="36" spans="2:7" x14ac:dyDescent="0.25">
      <c r="B36" s="53" t="s">
        <v>1414</v>
      </c>
      <c r="C36" s="63" t="s">
        <v>1415</v>
      </c>
      <c r="D36" s="65">
        <v>45107</v>
      </c>
      <c r="E36" s="70" t="s">
        <v>642</v>
      </c>
      <c r="F36" s="58" t="s">
        <v>1352</v>
      </c>
      <c r="G36" s="64">
        <v>43253</v>
      </c>
    </row>
    <row r="37" spans="2:7" x14ac:dyDescent="0.25">
      <c r="B37" s="53" t="s">
        <v>1416</v>
      </c>
      <c r="C37" s="63" t="s">
        <v>1417</v>
      </c>
      <c r="D37" s="65">
        <v>44925</v>
      </c>
      <c r="E37" s="70" t="s">
        <v>1418</v>
      </c>
      <c r="F37" s="58" t="s">
        <v>1373</v>
      </c>
      <c r="G37" s="64">
        <v>30680</v>
      </c>
    </row>
    <row r="38" spans="2:7" x14ac:dyDescent="0.25">
      <c r="B38" s="53" t="s">
        <v>1419</v>
      </c>
      <c r="C38" s="63" t="s">
        <v>1420</v>
      </c>
      <c r="D38" s="65">
        <v>44701</v>
      </c>
      <c r="E38" s="70" t="s">
        <v>1421</v>
      </c>
      <c r="F38" s="58" t="s">
        <v>1352</v>
      </c>
      <c r="G38" s="64">
        <v>117581.1</v>
      </c>
    </row>
    <row r="39" spans="2:7" x14ac:dyDescent="0.25">
      <c r="B39" s="53" t="s">
        <v>1419</v>
      </c>
      <c r="C39" s="63" t="s">
        <v>1420</v>
      </c>
      <c r="D39" s="65">
        <v>44732</v>
      </c>
      <c r="E39" s="70" t="s">
        <v>1422</v>
      </c>
      <c r="F39" s="58" t="s">
        <v>1352</v>
      </c>
      <c r="G39" s="64">
        <v>117581.1</v>
      </c>
    </row>
    <row r="40" spans="2:7" x14ac:dyDescent="0.25">
      <c r="B40" s="53" t="s">
        <v>1419</v>
      </c>
      <c r="C40" s="63" t="s">
        <v>1420</v>
      </c>
      <c r="D40" s="65">
        <v>44756</v>
      </c>
      <c r="E40" s="70" t="s">
        <v>1423</v>
      </c>
      <c r="F40" s="58" t="s">
        <v>1352</v>
      </c>
      <c r="G40" s="64">
        <v>117581.1</v>
      </c>
    </row>
    <row r="41" spans="2:7" x14ac:dyDescent="0.25">
      <c r="B41" s="53" t="s">
        <v>1424</v>
      </c>
      <c r="C41" s="63" t="s">
        <v>1425</v>
      </c>
      <c r="D41" s="65">
        <v>45071</v>
      </c>
      <c r="E41" s="70" t="s">
        <v>1426</v>
      </c>
      <c r="F41" s="58" t="s">
        <v>1352</v>
      </c>
      <c r="G41" s="64">
        <v>110800</v>
      </c>
    </row>
    <row r="42" spans="2:7" x14ac:dyDescent="0.25">
      <c r="B42" s="53" t="s">
        <v>1424</v>
      </c>
      <c r="C42" s="63" t="s">
        <v>1425</v>
      </c>
      <c r="D42" s="65">
        <v>45117</v>
      </c>
      <c r="E42" s="70" t="s">
        <v>1427</v>
      </c>
      <c r="F42" s="58" t="s">
        <v>1352</v>
      </c>
      <c r="G42" s="64">
        <v>110300</v>
      </c>
    </row>
    <row r="43" spans="2:7" x14ac:dyDescent="0.25">
      <c r="B43" s="53" t="s">
        <v>1428</v>
      </c>
      <c r="C43" s="63" t="s">
        <v>1420</v>
      </c>
      <c r="D43" s="65">
        <v>45035</v>
      </c>
      <c r="E43" s="70" t="s">
        <v>1429</v>
      </c>
      <c r="F43" s="58" t="s">
        <v>1352</v>
      </c>
      <c r="G43" s="64">
        <v>50457.39</v>
      </c>
    </row>
    <row r="44" spans="2:7" x14ac:dyDescent="0.25">
      <c r="B44" s="53" t="s">
        <v>1428</v>
      </c>
      <c r="C44" s="63" t="s">
        <v>1430</v>
      </c>
      <c r="D44" s="65">
        <v>45098</v>
      </c>
      <c r="E44" s="70" t="s">
        <v>1431</v>
      </c>
      <c r="F44" s="58" t="s">
        <v>1352</v>
      </c>
      <c r="G44" s="64">
        <v>102436.1</v>
      </c>
    </row>
    <row r="45" spans="2:7" x14ac:dyDescent="0.25">
      <c r="B45" s="53" t="s">
        <v>1432</v>
      </c>
      <c r="C45" s="63" t="s">
        <v>1415</v>
      </c>
      <c r="D45" s="65">
        <v>44937</v>
      </c>
      <c r="E45" s="70" t="s">
        <v>75</v>
      </c>
      <c r="F45" s="58" t="s">
        <v>1352</v>
      </c>
      <c r="G45" s="64">
        <v>125140</v>
      </c>
    </row>
    <row r="46" spans="2:7" x14ac:dyDescent="0.25">
      <c r="B46" s="53" t="s">
        <v>1432</v>
      </c>
      <c r="C46" s="63" t="s">
        <v>1415</v>
      </c>
      <c r="D46" s="65">
        <v>44944</v>
      </c>
      <c r="E46" s="70" t="s">
        <v>1433</v>
      </c>
      <c r="F46" s="58" t="s">
        <v>1352</v>
      </c>
      <c r="G46" s="64">
        <v>133765</v>
      </c>
    </row>
    <row r="47" spans="2:7" x14ac:dyDescent="0.25">
      <c r="B47" s="53" t="s">
        <v>1432</v>
      </c>
      <c r="C47" s="63" t="s">
        <v>1415</v>
      </c>
      <c r="D47" s="65">
        <v>44944</v>
      </c>
      <c r="E47" s="70" t="s">
        <v>1398</v>
      </c>
      <c r="F47" s="58" t="s">
        <v>1352</v>
      </c>
      <c r="G47" s="64">
        <v>340718.2</v>
      </c>
    </row>
    <row r="48" spans="2:7" x14ac:dyDescent="0.25">
      <c r="B48" s="53" t="s">
        <v>1432</v>
      </c>
      <c r="C48" s="63" t="s">
        <v>1434</v>
      </c>
      <c r="D48" s="65">
        <v>44951</v>
      </c>
      <c r="E48" s="70" t="s">
        <v>1435</v>
      </c>
      <c r="F48" s="58" t="s">
        <v>1358</v>
      </c>
      <c r="G48" s="64">
        <v>250376.8</v>
      </c>
    </row>
    <row r="49" spans="2:7" x14ac:dyDescent="0.25">
      <c r="B49" s="53" t="s">
        <v>1436</v>
      </c>
      <c r="C49" s="63" t="s">
        <v>1437</v>
      </c>
      <c r="D49" s="65">
        <v>44994</v>
      </c>
      <c r="E49" s="70" t="s">
        <v>662</v>
      </c>
      <c r="F49" s="58" t="s">
        <v>1357</v>
      </c>
      <c r="G49" s="64">
        <v>121846.06</v>
      </c>
    </row>
    <row r="50" spans="2:7" x14ac:dyDescent="0.25">
      <c r="B50" s="53" t="s">
        <v>1436</v>
      </c>
      <c r="C50" s="63" t="s">
        <v>1438</v>
      </c>
      <c r="D50" s="65">
        <v>44998</v>
      </c>
      <c r="E50" s="70" t="s">
        <v>672</v>
      </c>
      <c r="F50" s="58" t="s">
        <v>1352</v>
      </c>
      <c r="G50" s="64">
        <v>15151.2</v>
      </c>
    </row>
    <row r="51" spans="2:7" x14ac:dyDescent="0.25">
      <c r="B51" s="53" t="s">
        <v>1436</v>
      </c>
      <c r="C51" s="63" t="s">
        <v>1440</v>
      </c>
      <c r="D51" s="65">
        <v>44998</v>
      </c>
      <c r="E51" s="70" t="s">
        <v>673</v>
      </c>
      <c r="F51" s="58" t="s">
        <v>1352</v>
      </c>
      <c r="G51" s="64">
        <v>6077</v>
      </c>
    </row>
    <row r="52" spans="2:7" x14ac:dyDescent="0.25">
      <c r="B52" s="53" t="s">
        <v>1436</v>
      </c>
      <c r="C52" s="63" t="s">
        <v>1441</v>
      </c>
      <c r="D52" s="65">
        <v>44998</v>
      </c>
      <c r="E52" s="70" t="s">
        <v>735</v>
      </c>
      <c r="F52" s="58" t="s">
        <v>1352</v>
      </c>
      <c r="G52" s="64">
        <v>3776</v>
      </c>
    </row>
    <row r="53" spans="2:7" x14ac:dyDescent="0.25">
      <c r="B53" s="53" t="s">
        <v>1436</v>
      </c>
      <c r="C53" s="63" t="s">
        <v>1441</v>
      </c>
      <c r="D53" s="65">
        <v>45012</v>
      </c>
      <c r="E53" s="70" t="s">
        <v>665</v>
      </c>
      <c r="F53" s="58" t="s">
        <v>1352</v>
      </c>
      <c r="G53" s="64">
        <v>14514</v>
      </c>
    </row>
    <row r="54" spans="2:7" x14ac:dyDescent="0.25">
      <c r="B54" s="53" t="s">
        <v>1436</v>
      </c>
      <c r="C54" s="63" t="s">
        <v>1442</v>
      </c>
      <c r="D54" s="65">
        <v>45014</v>
      </c>
      <c r="E54" s="70" t="s">
        <v>666</v>
      </c>
      <c r="F54" s="58" t="s">
        <v>1352</v>
      </c>
      <c r="G54" s="64">
        <v>41300</v>
      </c>
    </row>
    <row r="55" spans="2:7" x14ac:dyDescent="0.25">
      <c r="B55" s="53" t="s">
        <v>1436</v>
      </c>
      <c r="C55" s="63" t="s">
        <v>1441</v>
      </c>
      <c r="D55" s="65">
        <v>45015</v>
      </c>
      <c r="E55" s="70" t="s">
        <v>633</v>
      </c>
      <c r="F55" s="58" t="s">
        <v>1352</v>
      </c>
      <c r="G55" s="64">
        <v>3776</v>
      </c>
    </row>
    <row r="56" spans="2:7" x14ac:dyDescent="0.25">
      <c r="B56" s="53" t="s">
        <v>1436</v>
      </c>
      <c r="C56" s="63" t="s">
        <v>1438</v>
      </c>
      <c r="D56" s="65">
        <v>45015</v>
      </c>
      <c r="E56" s="70" t="s">
        <v>638</v>
      </c>
      <c r="F56" s="58" t="s">
        <v>1352</v>
      </c>
      <c r="G56" s="64">
        <v>3304</v>
      </c>
    </row>
    <row r="57" spans="2:7" x14ac:dyDescent="0.25">
      <c r="B57" s="53" t="s">
        <v>1436</v>
      </c>
      <c r="C57" s="63" t="s">
        <v>1443</v>
      </c>
      <c r="D57" s="65">
        <v>45045</v>
      </c>
      <c r="E57" s="70" t="s">
        <v>634</v>
      </c>
      <c r="F57" s="58" t="s">
        <v>1352</v>
      </c>
      <c r="G57" s="64">
        <v>19912.5</v>
      </c>
    </row>
    <row r="58" spans="2:7" x14ac:dyDescent="0.25">
      <c r="B58" s="53" t="s">
        <v>1436</v>
      </c>
      <c r="C58" s="63" t="s">
        <v>1439</v>
      </c>
      <c r="D58" s="65">
        <v>45033</v>
      </c>
      <c r="E58" s="70" t="s">
        <v>675</v>
      </c>
      <c r="F58" s="58" t="s">
        <v>1352</v>
      </c>
      <c r="G58" s="64">
        <v>50976</v>
      </c>
    </row>
    <row r="59" spans="2:7" x14ac:dyDescent="0.25">
      <c r="B59" s="53" t="s">
        <v>1436</v>
      </c>
      <c r="C59" s="63" t="s">
        <v>1443</v>
      </c>
      <c r="D59" s="65">
        <v>45044</v>
      </c>
      <c r="E59" s="70" t="s">
        <v>649</v>
      </c>
      <c r="F59" s="58" t="s">
        <v>1352</v>
      </c>
      <c r="G59" s="64">
        <v>19912.5</v>
      </c>
    </row>
    <row r="60" spans="2:7" ht="25.5" x14ac:dyDescent="0.25">
      <c r="B60" s="53" t="s">
        <v>1444</v>
      </c>
      <c r="C60" s="63" t="s">
        <v>1361</v>
      </c>
      <c r="D60" s="65">
        <v>45177</v>
      </c>
      <c r="E60" s="70">
        <v>1621</v>
      </c>
      <c r="F60" s="58" t="s">
        <v>1352</v>
      </c>
      <c r="G60" s="64">
        <v>35000</v>
      </c>
    </row>
    <row r="61" spans="2:7" x14ac:dyDescent="0.25">
      <c r="B61" s="53" t="s">
        <v>1445</v>
      </c>
      <c r="C61" s="63" t="s">
        <v>1446</v>
      </c>
      <c r="D61" s="65">
        <v>45104</v>
      </c>
      <c r="E61" s="70" t="s">
        <v>1447</v>
      </c>
      <c r="F61" s="58" t="s">
        <v>1352</v>
      </c>
      <c r="G61" s="64">
        <v>446344.11</v>
      </c>
    </row>
    <row r="62" spans="2:7" x14ac:dyDescent="0.25">
      <c r="B62" s="53" t="s">
        <v>1448</v>
      </c>
      <c r="C62" s="63" t="s">
        <v>1397</v>
      </c>
      <c r="D62" s="65">
        <v>45072</v>
      </c>
      <c r="E62" s="70" t="s">
        <v>1262</v>
      </c>
      <c r="F62" s="58" t="s">
        <v>1352</v>
      </c>
      <c r="G62" s="64">
        <v>49680</v>
      </c>
    </row>
    <row r="63" spans="2:7" x14ac:dyDescent="0.25">
      <c r="B63" s="53" t="s">
        <v>1448</v>
      </c>
      <c r="C63" s="63" t="s">
        <v>1397</v>
      </c>
      <c r="D63" s="65">
        <v>45079</v>
      </c>
      <c r="E63" s="70" t="s">
        <v>1263</v>
      </c>
      <c r="F63" s="58" t="s">
        <v>1352</v>
      </c>
      <c r="G63" s="64">
        <v>32310</v>
      </c>
    </row>
    <row r="64" spans="2:7" hidden="1" x14ac:dyDescent="0.25">
      <c r="B64" s="53"/>
      <c r="C64" s="63"/>
      <c r="D64" s="65"/>
      <c r="E64" s="65"/>
      <c r="F64" s="58"/>
      <c r="G64" s="64"/>
    </row>
    <row r="65" spans="2:7" ht="24.95" hidden="1" customHeight="1" x14ac:dyDescent="0.25">
      <c r="B65" s="53"/>
      <c r="C65" s="63"/>
      <c r="D65" s="65"/>
      <c r="E65" s="65"/>
      <c r="F65" s="58"/>
      <c r="G65" s="64"/>
    </row>
    <row r="66" spans="2:7" ht="24.95" hidden="1" customHeight="1" x14ac:dyDescent="0.25">
      <c r="B66" s="53"/>
      <c r="C66" s="63"/>
      <c r="D66" s="65"/>
      <c r="E66" s="65"/>
      <c r="F66" s="58"/>
      <c r="G66" s="64"/>
    </row>
    <row r="67" spans="2:7" ht="24.95" hidden="1" customHeight="1" x14ac:dyDescent="0.25">
      <c r="B67" s="53"/>
      <c r="C67" s="63"/>
      <c r="D67" s="65"/>
      <c r="E67" s="65"/>
      <c r="F67" s="58"/>
      <c r="G67" s="64"/>
    </row>
    <row r="68" spans="2:7" ht="24.95" hidden="1" customHeight="1" x14ac:dyDescent="0.25">
      <c r="B68" s="53"/>
      <c r="C68" s="63"/>
      <c r="D68" s="65"/>
      <c r="E68" s="65"/>
      <c r="F68" s="58"/>
      <c r="G68" s="64"/>
    </row>
    <row r="69" spans="2:7" ht="24.95" hidden="1" customHeight="1" x14ac:dyDescent="0.25">
      <c r="B69" s="53"/>
      <c r="C69" s="63"/>
      <c r="D69" s="65"/>
      <c r="E69" s="65"/>
      <c r="F69" s="58"/>
      <c r="G69" s="64"/>
    </row>
    <row r="70" spans="2:7" ht="24.95" hidden="1" customHeight="1" x14ac:dyDescent="0.25">
      <c r="B70" s="53"/>
      <c r="C70" s="63"/>
      <c r="D70" s="65"/>
      <c r="E70" s="65"/>
      <c r="F70" s="58"/>
      <c r="G70" s="64"/>
    </row>
    <row r="71" spans="2:7" ht="24.95" hidden="1" customHeight="1" x14ac:dyDescent="0.25">
      <c r="B71" s="53"/>
      <c r="C71" s="63"/>
      <c r="D71" s="65"/>
      <c r="E71" s="65"/>
      <c r="F71" s="58"/>
      <c r="G71" s="64"/>
    </row>
    <row r="72" spans="2:7" ht="24.95" hidden="1" customHeight="1" x14ac:dyDescent="0.25">
      <c r="B72" s="53"/>
      <c r="C72" s="63"/>
      <c r="D72" s="65"/>
      <c r="E72" s="65"/>
      <c r="F72" s="58"/>
      <c r="G72" s="64"/>
    </row>
    <row r="73" spans="2:7" ht="24.95" hidden="1" customHeight="1" x14ac:dyDescent="0.25">
      <c r="B73" s="53"/>
      <c r="C73" s="63"/>
      <c r="D73" s="65"/>
      <c r="E73" s="65"/>
      <c r="F73" s="58"/>
      <c r="G73" s="64"/>
    </row>
    <row r="74" spans="2:7" ht="24.95" hidden="1" customHeight="1" x14ac:dyDescent="0.25">
      <c r="B74" s="53"/>
      <c r="C74" s="63"/>
      <c r="D74" s="65"/>
      <c r="E74" s="65"/>
      <c r="F74" s="58"/>
      <c r="G74" s="64"/>
    </row>
    <row r="75" spans="2:7" hidden="1" x14ac:dyDescent="0.25">
      <c r="B75" s="53"/>
      <c r="C75" s="63"/>
      <c r="D75" s="65"/>
      <c r="E75" s="65"/>
      <c r="F75" s="58"/>
      <c r="G75" s="64"/>
    </row>
    <row r="76" spans="2:7" hidden="1" x14ac:dyDescent="0.25">
      <c r="B76" s="53"/>
      <c r="C76" s="63"/>
      <c r="D76" s="65"/>
      <c r="E76" s="65"/>
      <c r="F76" s="58"/>
      <c r="G76" s="64"/>
    </row>
    <row r="77" spans="2:7" hidden="1" x14ac:dyDescent="0.25">
      <c r="B77" s="53"/>
      <c r="C77" s="63"/>
      <c r="D77" s="65"/>
      <c r="E77" s="65"/>
      <c r="F77" s="58"/>
      <c r="G77" s="64"/>
    </row>
    <row r="78" spans="2:7" hidden="1" x14ac:dyDescent="0.25">
      <c r="B78" s="53"/>
      <c r="C78" s="63"/>
      <c r="D78" s="65"/>
      <c r="E78" s="65"/>
      <c r="F78" s="58"/>
      <c r="G78" s="64"/>
    </row>
    <row r="79" spans="2:7" x14ac:dyDescent="0.25">
      <c r="B79" s="53" t="s">
        <v>1448</v>
      </c>
      <c r="C79" s="63" t="s">
        <v>1397</v>
      </c>
      <c r="D79" s="65">
        <v>45111</v>
      </c>
      <c r="E79" s="65" t="s">
        <v>389</v>
      </c>
      <c r="F79" s="58" t="s">
        <v>1449</v>
      </c>
      <c r="G79" s="64">
        <v>19125</v>
      </c>
    </row>
    <row r="80" spans="2:7" x14ac:dyDescent="0.25">
      <c r="B80" s="53" t="s">
        <v>1448</v>
      </c>
      <c r="C80" s="63" t="s">
        <v>1397</v>
      </c>
      <c r="D80" s="65">
        <v>45118</v>
      </c>
      <c r="E80" s="65" t="s">
        <v>1450</v>
      </c>
      <c r="F80" s="58" t="s">
        <v>1449</v>
      </c>
      <c r="G80" s="64">
        <v>52050</v>
      </c>
    </row>
    <row r="81" spans="2:7" x14ac:dyDescent="0.25">
      <c r="B81" s="53" t="s">
        <v>1448</v>
      </c>
      <c r="C81" s="63" t="s">
        <v>1397</v>
      </c>
      <c r="D81" s="65">
        <v>45178</v>
      </c>
      <c r="E81" s="65" t="s">
        <v>1451</v>
      </c>
      <c r="F81" s="58" t="s">
        <v>1449</v>
      </c>
      <c r="G81" s="64">
        <v>61795</v>
      </c>
    </row>
    <row r="82" spans="2:7" x14ac:dyDescent="0.25">
      <c r="B82" s="53" t="s">
        <v>1452</v>
      </c>
      <c r="C82" s="63" t="s">
        <v>1361</v>
      </c>
      <c r="D82" s="65">
        <v>45178</v>
      </c>
      <c r="E82" s="65" t="s">
        <v>1267</v>
      </c>
      <c r="F82" s="58" t="s">
        <v>1357</v>
      </c>
      <c r="G82" s="64">
        <v>102742.22</v>
      </c>
    </row>
    <row r="83" spans="2:7" x14ac:dyDescent="0.25">
      <c r="B83" s="53" t="s">
        <v>1452</v>
      </c>
      <c r="C83" s="63" t="s">
        <v>1361</v>
      </c>
      <c r="D83" s="65">
        <v>45189</v>
      </c>
      <c r="E83" s="65" t="s">
        <v>1264</v>
      </c>
      <c r="F83" s="58" t="s">
        <v>1352</v>
      </c>
      <c r="G83" s="64">
        <v>25358.85</v>
      </c>
    </row>
    <row r="84" spans="2:7" x14ac:dyDescent="0.25">
      <c r="B84" s="53" t="s">
        <v>1452</v>
      </c>
      <c r="C84" s="63" t="s">
        <v>1361</v>
      </c>
      <c r="D84" s="65">
        <v>45198</v>
      </c>
      <c r="E84" s="65" t="s">
        <v>1265</v>
      </c>
      <c r="F84" s="58" t="s">
        <v>1358</v>
      </c>
      <c r="G84" s="64">
        <v>71898.929999999993</v>
      </c>
    </row>
    <row r="85" spans="2:7" x14ac:dyDescent="0.25">
      <c r="B85" s="53" t="s">
        <v>1453</v>
      </c>
      <c r="C85" s="63" t="s">
        <v>1454</v>
      </c>
      <c r="D85" s="65">
        <v>45139</v>
      </c>
      <c r="E85" s="65" t="s">
        <v>1455</v>
      </c>
      <c r="F85" s="58" t="s">
        <v>1352</v>
      </c>
      <c r="G85" s="64">
        <v>118050.74</v>
      </c>
    </row>
    <row r="86" spans="2:7" x14ac:dyDescent="0.25">
      <c r="B86" s="53" t="s">
        <v>1453</v>
      </c>
      <c r="C86" s="63" t="s">
        <v>1361</v>
      </c>
      <c r="D86" s="65">
        <v>45121</v>
      </c>
      <c r="E86" s="65" t="s">
        <v>1456</v>
      </c>
      <c r="F86" s="58" t="s">
        <v>1449</v>
      </c>
      <c r="G86" s="64">
        <v>23128</v>
      </c>
    </row>
    <row r="87" spans="2:7" x14ac:dyDescent="0.25">
      <c r="B87" s="53" t="s">
        <v>1453</v>
      </c>
      <c r="C87" s="63" t="s">
        <v>1457</v>
      </c>
      <c r="D87" s="65">
        <v>45126</v>
      </c>
      <c r="E87" s="65" t="s">
        <v>1458</v>
      </c>
      <c r="F87" s="58" t="s">
        <v>1352</v>
      </c>
      <c r="G87" s="64">
        <v>31860</v>
      </c>
    </row>
    <row r="88" spans="2:7" x14ac:dyDescent="0.25">
      <c r="B88" s="53" t="s">
        <v>1459</v>
      </c>
      <c r="C88" s="63" t="s">
        <v>1395</v>
      </c>
      <c r="D88" s="65">
        <v>44874</v>
      </c>
      <c r="E88" s="65" t="s">
        <v>1460</v>
      </c>
      <c r="F88" s="58" t="s">
        <v>1357</v>
      </c>
      <c r="G88" s="64">
        <v>128842.88</v>
      </c>
    </row>
    <row r="89" spans="2:7" x14ac:dyDescent="0.25">
      <c r="B89" s="53" t="s">
        <v>1461</v>
      </c>
      <c r="C89" s="63" t="s">
        <v>1467</v>
      </c>
      <c r="D89" s="65">
        <v>44439</v>
      </c>
      <c r="E89" s="65" t="s">
        <v>1462</v>
      </c>
      <c r="F89" s="58" t="s">
        <v>1352</v>
      </c>
      <c r="G89" s="64">
        <v>16520</v>
      </c>
    </row>
    <row r="90" spans="2:7" x14ac:dyDescent="0.25">
      <c r="B90" s="53" t="s">
        <v>1461</v>
      </c>
      <c r="C90" s="63" t="s">
        <v>1467</v>
      </c>
      <c r="D90" s="65">
        <v>44445</v>
      </c>
      <c r="E90" s="65" t="s">
        <v>1463</v>
      </c>
      <c r="F90" s="58" t="s">
        <v>1352</v>
      </c>
      <c r="G90" s="64">
        <v>13776.5</v>
      </c>
    </row>
    <row r="91" spans="2:7" x14ac:dyDescent="0.25">
      <c r="B91" s="53" t="s">
        <v>1461</v>
      </c>
      <c r="C91" s="63" t="s">
        <v>1467</v>
      </c>
      <c r="D91" s="65">
        <v>44448</v>
      </c>
      <c r="E91" s="65" t="s">
        <v>1464</v>
      </c>
      <c r="F91" s="58" t="s">
        <v>1352</v>
      </c>
      <c r="G91" s="64">
        <v>46875.5</v>
      </c>
    </row>
    <row r="92" spans="2:7" x14ac:dyDescent="0.25">
      <c r="B92" s="53" t="s">
        <v>1461</v>
      </c>
      <c r="C92" s="63" t="s">
        <v>1467</v>
      </c>
      <c r="D92" s="65">
        <v>44466</v>
      </c>
      <c r="E92" s="65" t="s">
        <v>1465</v>
      </c>
      <c r="F92" s="58" t="s">
        <v>1352</v>
      </c>
      <c r="G92" s="64">
        <v>69266</v>
      </c>
    </row>
    <row r="93" spans="2:7" x14ac:dyDescent="0.25">
      <c r="B93" s="53" t="s">
        <v>1466</v>
      </c>
      <c r="C93" s="63" t="s">
        <v>1361</v>
      </c>
      <c r="D93" s="65">
        <v>44316</v>
      </c>
      <c r="E93" s="65" t="s">
        <v>1468</v>
      </c>
      <c r="F93" s="58" t="s">
        <v>1358</v>
      </c>
      <c r="G93" s="64">
        <v>300000</v>
      </c>
    </row>
    <row r="94" spans="2:7" x14ac:dyDescent="0.25">
      <c r="B94" s="53" t="s">
        <v>1469</v>
      </c>
      <c r="C94" s="63" t="s">
        <v>1446</v>
      </c>
      <c r="D94" s="65">
        <v>45099</v>
      </c>
      <c r="E94" s="65" t="s">
        <v>1470</v>
      </c>
      <c r="F94" s="58" t="s">
        <v>1352</v>
      </c>
      <c r="G94" s="64">
        <v>5500</v>
      </c>
    </row>
    <row r="95" spans="2:7" x14ac:dyDescent="0.25">
      <c r="B95" s="53" t="s">
        <v>1469</v>
      </c>
      <c r="C95" s="63" t="s">
        <v>1446</v>
      </c>
      <c r="D95" s="65">
        <v>45120</v>
      </c>
      <c r="E95" s="65" t="s">
        <v>1471</v>
      </c>
      <c r="F95" s="58" t="s">
        <v>1352</v>
      </c>
      <c r="G95" s="64">
        <v>5750</v>
      </c>
    </row>
    <row r="96" spans="2:7" x14ac:dyDescent="0.25">
      <c r="B96" s="53" t="s">
        <v>1469</v>
      </c>
      <c r="C96" s="63" t="s">
        <v>1446</v>
      </c>
      <c r="D96" s="65">
        <v>45134</v>
      </c>
      <c r="E96" s="65" t="s">
        <v>1472</v>
      </c>
      <c r="F96" s="58" t="s">
        <v>1352</v>
      </c>
      <c r="G96" s="64">
        <v>5750</v>
      </c>
    </row>
    <row r="97" spans="2:7" x14ac:dyDescent="0.25">
      <c r="B97" s="53" t="s">
        <v>1473</v>
      </c>
      <c r="C97" s="63" t="s">
        <v>1474</v>
      </c>
      <c r="D97" s="65" t="s">
        <v>1475</v>
      </c>
      <c r="E97" s="65" t="s">
        <v>1476</v>
      </c>
      <c r="F97" s="58" t="s">
        <v>1352</v>
      </c>
      <c r="G97" s="64">
        <v>56168</v>
      </c>
    </row>
    <row r="98" spans="2:7" x14ac:dyDescent="0.25">
      <c r="B98" s="53" t="s">
        <v>1477</v>
      </c>
      <c r="C98" s="63" t="s">
        <v>1397</v>
      </c>
      <c r="D98" s="65">
        <v>44900</v>
      </c>
      <c r="E98" s="65" t="s">
        <v>1273</v>
      </c>
      <c r="F98" s="58" t="s">
        <v>1352</v>
      </c>
      <c r="G98" s="64">
        <v>183500</v>
      </c>
    </row>
    <row r="99" spans="2:7" x14ac:dyDescent="0.25">
      <c r="B99" s="53" t="s">
        <v>1478</v>
      </c>
      <c r="C99" s="63" t="s">
        <v>1479</v>
      </c>
      <c r="D99" s="65">
        <v>45189</v>
      </c>
      <c r="E99" s="65" t="s">
        <v>1480</v>
      </c>
      <c r="F99" s="58" t="s">
        <v>1352</v>
      </c>
      <c r="G99" s="64">
        <v>146562.42000000001</v>
      </c>
    </row>
    <row r="100" spans="2:7" ht="34.5" x14ac:dyDescent="0.25">
      <c r="B100" s="53" t="s">
        <v>1481</v>
      </c>
      <c r="C100" s="63" t="s">
        <v>1482</v>
      </c>
      <c r="D100" s="65">
        <v>45174</v>
      </c>
      <c r="E100" s="65" t="s">
        <v>1483</v>
      </c>
      <c r="F100" s="58" t="s">
        <v>1373</v>
      </c>
      <c r="G100" s="64">
        <v>12980</v>
      </c>
    </row>
    <row r="101" spans="2:7" ht="23.25" x14ac:dyDescent="0.25">
      <c r="B101" s="53" t="s">
        <v>1484</v>
      </c>
      <c r="C101" s="63" t="s">
        <v>1485</v>
      </c>
      <c r="D101" s="65">
        <v>45175</v>
      </c>
      <c r="E101" s="65" t="s">
        <v>1486</v>
      </c>
      <c r="F101" s="58" t="s">
        <v>1352</v>
      </c>
      <c r="G101" s="64">
        <v>66000</v>
      </c>
    </row>
    <row r="102" spans="2:7" x14ac:dyDescent="0.25">
      <c r="B102" s="53" t="s">
        <v>1487</v>
      </c>
      <c r="C102" s="63" t="s">
        <v>1488</v>
      </c>
      <c r="D102" s="65">
        <v>45174</v>
      </c>
      <c r="E102" s="65" t="s">
        <v>1489</v>
      </c>
      <c r="F102" s="58" t="s">
        <v>1352</v>
      </c>
      <c r="G102" s="64">
        <v>155331.66</v>
      </c>
    </row>
    <row r="103" spans="2:7" x14ac:dyDescent="0.25">
      <c r="B103" s="53" t="s">
        <v>1490</v>
      </c>
      <c r="C103" s="63" t="s">
        <v>1397</v>
      </c>
      <c r="D103" s="65">
        <v>44854</v>
      </c>
      <c r="E103" s="65" t="s">
        <v>523</v>
      </c>
      <c r="F103" s="58" t="s">
        <v>1352</v>
      </c>
      <c r="G103" s="64">
        <v>76440</v>
      </c>
    </row>
    <row r="104" spans="2:7" x14ac:dyDescent="0.25">
      <c r="B104" s="53" t="s">
        <v>1490</v>
      </c>
      <c r="C104" s="63" t="s">
        <v>1397</v>
      </c>
      <c r="D104" s="65">
        <v>44792</v>
      </c>
      <c r="E104" s="65" t="s">
        <v>1491</v>
      </c>
      <c r="F104" s="58" t="s">
        <v>1352</v>
      </c>
      <c r="G104" s="64">
        <v>32760</v>
      </c>
    </row>
    <row r="105" spans="2:7" x14ac:dyDescent="0.25">
      <c r="B105" s="53" t="s">
        <v>1492</v>
      </c>
      <c r="C105" s="63" t="s">
        <v>1493</v>
      </c>
      <c r="D105" s="65">
        <v>45174</v>
      </c>
      <c r="E105" s="65" t="s">
        <v>907</v>
      </c>
      <c r="F105" s="58" t="s">
        <v>1352</v>
      </c>
      <c r="G105" s="64">
        <v>55279.14</v>
      </c>
    </row>
    <row r="106" spans="2:7" ht="23.25" x14ac:dyDescent="0.25">
      <c r="B106" s="53" t="s">
        <v>1494</v>
      </c>
      <c r="C106" s="63" t="s">
        <v>1495</v>
      </c>
      <c r="D106" s="65">
        <v>45163</v>
      </c>
      <c r="E106" s="65" t="s">
        <v>1496</v>
      </c>
      <c r="F106" s="58" t="s">
        <v>1352</v>
      </c>
      <c r="G106" s="64">
        <v>66080</v>
      </c>
    </row>
    <row r="107" spans="2:7" x14ac:dyDescent="0.25">
      <c r="B107" s="53" t="s">
        <v>1497</v>
      </c>
      <c r="C107" s="63" t="s">
        <v>1498</v>
      </c>
      <c r="D107" s="65">
        <v>45182</v>
      </c>
      <c r="E107" s="65" t="s">
        <v>1274</v>
      </c>
      <c r="F107" s="58" t="s">
        <v>1352</v>
      </c>
      <c r="G107" s="64">
        <v>74340</v>
      </c>
    </row>
    <row r="108" spans="2:7" x14ac:dyDescent="0.25">
      <c r="B108" s="53" t="s">
        <v>1499</v>
      </c>
      <c r="C108" s="63" t="s">
        <v>1500</v>
      </c>
      <c r="D108" s="65">
        <v>45190</v>
      </c>
      <c r="E108" s="65" t="s">
        <v>1501</v>
      </c>
      <c r="F108" s="58" t="s">
        <v>1352</v>
      </c>
      <c r="G108" s="64">
        <v>6372</v>
      </c>
    </row>
    <row r="109" spans="2:7" x14ac:dyDescent="0.25">
      <c r="B109" s="53" t="s">
        <v>1502</v>
      </c>
      <c r="C109" s="63" t="s">
        <v>1503</v>
      </c>
      <c r="D109" s="65">
        <v>44932</v>
      </c>
      <c r="E109" s="65" t="s">
        <v>1504</v>
      </c>
      <c r="F109" s="58" t="s">
        <v>1352</v>
      </c>
      <c r="G109" s="64">
        <v>269606.40000000002</v>
      </c>
    </row>
    <row r="110" spans="2:7" x14ac:dyDescent="0.25">
      <c r="B110" s="53" t="s">
        <v>1505</v>
      </c>
      <c r="C110" s="63" t="s">
        <v>1397</v>
      </c>
      <c r="D110" s="65">
        <v>44505</v>
      </c>
      <c r="E110" s="65" t="s">
        <v>1506</v>
      </c>
      <c r="F110" s="58" t="s">
        <v>1352</v>
      </c>
      <c r="G110" s="64">
        <v>37665.300000000003</v>
      </c>
    </row>
    <row r="111" spans="2:7" x14ac:dyDescent="0.25">
      <c r="B111" s="53" t="s">
        <v>1505</v>
      </c>
      <c r="C111" s="63" t="s">
        <v>1397</v>
      </c>
      <c r="D111" s="65">
        <v>44721</v>
      </c>
      <c r="E111" s="65" t="s">
        <v>1507</v>
      </c>
      <c r="F111" s="58" t="s">
        <v>1352</v>
      </c>
      <c r="G111" s="64">
        <v>131000</v>
      </c>
    </row>
    <row r="112" spans="2:7" x14ac:dyDescent="0.25">
      <c r="B112" s="53" t="s">
        <v>1505</v>
      </c>
      <c r="C112" s="63" t="s">
        <v>1361</v>
      </c>
      <c r="D112" s="65">
        <v>44754</v>
      </c>
      <c r="E112" s="65" t="s">
        <v>1508</v>
      </c>
      <c r="F112" s="58" t="s">
        <v>1352</v>
      </c>
      <c r="G112" s="64">
        <v>134520</v>
      </c>
    </row>
    <row r="113" spans="2:7" x14ac:dyDescent="0.25">
      <c r="B113" s="53" t="s">
        <v>1505</v>
      </c>
      <c r="C113" s="63" t="s">
        <v>1397</v>
      </c>
      <c r="D113" s="65">
        <v>44793</v>
      </c>
      <c r="E113" s="65" t="s">
        <v>1509</v>
      </c>
      <c r="F113" s="58" t="s">
        <v>1352</v>
      </c>
      <c r="G113" s="64">
        <v>119060</v>
      </c>
    </row>
    <row r="114" spans="2:7" x14ac:dyDescent="0.25">
      <c r="B114" s="53" t="s">
        <v>1510</v>
      </c>
      <c r="C114" s="63" t="s">
        <v>1425</v>
      </c>
      <c r="D114" s="65">
        <v>45070</v>
      </c>
      <c r="E114" s="65" t="s">
        <v>83</v>
      </c>
      <c r="F114" s="58" t="s">
        <v>1352</v>
      </c>
      <c r="G114" s="64">
        <v>110800</v>
      </c>
    </row>
    <row r="115" spans="2:7" x14ac:dyDescent="0.25">
      <c r="B115" s="53" t="s">
        <v>1510</v>
      </c>
      <c r="C115" s="63" t="s">
        <v>1425</v>
      </c>
      <c r="D115" s="65">
        <v>45116</v>
      </c>
      <c r="E115" s="65" t="s">
        <v>1125</v>
      </c>
      <c r="F115" s="58" t="s">
        <v>1352</v>
      </c>
      <c r="G115" s="64">
        <v>89720</v>
      </c>
    </row>
    <row r="116" spans="2:7" ht="25.5" x14ac:dyDescent="0.25">
      <c r="B116" s="53" t="s">
        <v>1511</v>
      </c>
      <c r="C116" s="63" t="s">
        <v>1512</v>
      </c>
      <c r="D116" s="65">
        <v>45170</v>
      </c>
      <c r="E116" s="65" t="s">
        <v>1513</v>
      </c>
      <c r="F116" s="58" t="s">
        <v>1352</v>
      </c>
      <c r="G116" s="64">
        <v>67240</v>
      </c>
    </row>
    <row r="117" spans="2:7" x14ac:dyDescent="0.25">
      <c r="B117" s="53" t="s">
        <v>1514</v>
      </c>
      <c r="C117" s="63" t="s">
        <v>1515</v>
      </c>
      <c r="D117" s="65">
        <v>45188</v>
      </c>
      <c r="E117" s="65" t="s">
        <v>1516</v>
      </c>
      <c r="F117" s="58" t="s">
        <v>1352</v>
      </c>
      <c r="G117" s="64">
        <v>29675</v>
      </c>
    </row>
    <row r="118" spans="2:7" ht="23.25" x14ac:dyDescent="0.25">
      <c r="B118" s="53" t="s">
        <v>1517</v>
      </c>
      <c r="C118" s="63" t="s">
        <v>1518</v>
      </c>
      <c r="D118" s="65">
        <v>45191</v>
      </c>
      <c r="E118" s="65" t="s">
        <v>1519</v>
      </c>
      <c r="F118" s="58" t="s">
        <v>1352</v>
      </c>
      <c r="G118" s="64">
        <v>48376.14</v>
      </c>
    </row>
    <row r="119" spans="2:7" x14ac:dyDescent="0.25">
      <c r="B119" s="53" t="s">
        <v>1520</v>
      </c>
      <c r="C119" s="63" t="s">
        <v>1521</v>
      </c>
      <c r="D119" s="65">
        <v>45198</v>
      </c>
      <c r="E119" s="65" t="s">
        <v>1522</v>
      </c>
      <c r="F119" s="58" t="s">
        <v>1352</v>
      </c>
      <c r="G119" s="64">
        <v>29500</v>
      </c>
    </row>
    <row r="120" spans="2:7" x14ac:dyDescent="0.25">
      <c r="B120" s="74" t="s">
        <v>1354</v>
      </c>
      <c r="C120" s="74"/>
      <c r="D120" s="74"/>
      <c r="E120" s="74"/>
      <c r="F120" s="74"/>
      <c r="G120" s="55">
        <f>SUM(G8:G119)</f>
        <v>8829012.4600000009</v>
      </c>
    </row>
    <row r="122" spans="2:7" x14ac:dyDescent="0.25">
      <c r="B122" s="54"/>
      <c r="C122" s="56"/>
      <c r="D122" s="57"/>
      <c r="E122" s="57"/>
      <c r="G122" s="57"/>
    </row>
    <row r="123" spans="2:7" x14ac:dyDescent="0.25">
      <c r="B123" t="s">
        <v>1355</v>
      </c>
      <c r="C123" s="12"/>
      <c r="G123" s="13"/>
    </row>
    <row r="124" spans="2:7" x14ac:dyDescent="0.25">
      <c r="B124" t="s">
        <v>1356</v>
      </c>
      <c r="C124" s="12"/>
      <c r="G124" s="13"/>
    </row>
    <row r="125" spans="2:7" x14ac:dyDescent="0.25">
      <c r="B125" s="54"/>
      <c r="C125" s="56"/>
      <c r="D125" s="57"/>
      <c r="E125" s="57"/>
      <c r="G125" s="57"/>
    </row>
    <row r="126" spans="2:7" x14ac:dyDescent="0.25">
      <c r="C126" s="12"/>
      <c r="G126" s="13"/>
    </row>
    <row r="127" spans="2:7" x14ac:dyDescent="0.25">
      <c r="G127" s="52"/>
    </row>
  </sheetData>
  <mergeCells count="2">
    <mergeCell ref="C5:G5"/>
    <mergeCell ref="B120:F120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F0EC-667C-4BEB-9E59-48F5F577627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66"/>
      <c r="H5" s="66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66"/>
      <c r="H6" s="66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66"/>
      <c r="H7" s="66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66"/>
      <c r="H8" s="66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66"/>
      <c r="H9" s="66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66"/>
      <c r="H10" s="66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66"/>
      <c r="H11" s="66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66"/>
      <c r="H12" s="66">
        <f t="shared" si="1"/>
        <v>92430</v>
      </c>
    </row>
    <row r="13" spans="1:8" x14ac:dyDescent="0.25">
      <c r="B13" s="68"/>
      <c r="C13" s="68">
        <f>B13*5%</f>
        <v>0</v>
      </c>
      <c r="D13" s="68">
        <f>B13*18%</f>
        <v>0</v>
      </c>
      <c r="E13" s="52">
        <f>+B13+D13-C13</f>
        <v>0</v>
      </c>
      <c r="F13" s="66"/>
      <c r="H13" s="66">
        <f t="shared" si="1"/>
        <v>0</v>
      </c>
    </row>
    <row r="14" spans="1:8" x14ac:dyDescent="0.25">
      <c r="B14" s="67">
        <f>SUM(B5:B13)</f>
        <v>222430</v>
      </c>
      <c r="C14" s="67">
        <f>SUM(C5:C13)</f>
        <v>11121.5</v>
      </c>
      <c r="D14" s="67">
        <f>SUM(D5:D13)</f>
        <v>23400</v>
      </c>
      <c r="E14" s="67">
        <f>B14+D14-C14</f>
        <v>234708.5</v>
      </c>
      <c r="F14" s="67"/>
      <c r="H14" s="67">
        <f>SUM(H5:H13)</f>
        <v>245830</v>
      </c>
    </row>
    <row r="15" spans="1:8" x14ac:dyDescent="0.25">
      <c r="C15" s="66"/>
      <c r="D15" s="66"/>
      <c r="E15" s="52"/>
    </row>
    <row r="16" spans="1:8" x14ac:dyDescent="0.25">
      <c r="E16" s="67"/>
      <c r="F16" s="66"/>
    </row>
    <row r="17" spans="3:4" x14ac:dyDescent="0.25">
      <c r="C17" s="66">
        <f>+B14+D14</f>
        <v>245830</v>
      </c>
      <c r="D17" s="66">
        <f>+C17-C14</f>
        <v>234708.5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1" t="s">
        <v>151</v>
      </c>
      <c r="B2" s="71"/>
      <c r="C2" s="71"/>
      <c r="D2" s="71"/>
      <c r="E2" s="71"/>
    </row>
    <row r="3" spans="1:8" ht="15" customHeight="1" x14ac:dyDescent="0.25">
      <c r="A3" s="71"/>
      <c r="B3" s="71"/>
      <c r="C3" s="71"/>
      <c r="D3" s="71"/>
      <c r="E3" s="71"/>
    </row>
    <row r="4" spans="1:8" ht="15" customHeight="1" x14ac:dyDescent="0.25">
      <c r="A4" s="71"/>
      <c r="B4" s="71"/>
      <c r="C4" s="71"/>
      <c r="D4" s="71"/>
      <c r="E4" s="71"/>
    </row>
    <row r="5" spans="1:8" ht="14.25" customHeight="1" x14ac:dyDescent="0.25">
      <c r="A5" s="71"/>
      <c r="B5" s="71"/>
      <c r="C5" s="71"/>
      <c r="D5" s="71"/>
      <c r="E5" s="71"/>
      <c r="F5" s="38"/>
    </row>
    <row r="6" spans="1:8" ht="41.25" customHeight="1" x14ac:dyDescent="0.25">
      <c r="A6" s="72" t="s">
        <v>1061</v>
      </c>
      <c r="B6" s="72"/>
      <c r="C6" s="72"/>
      <c r="D6" s="72"/>
      <c r="E6" s="72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OAI</vt:lpstr>
      <vt:lpstr>Estado cuenta Suplidores.</vt:lpstr>
      <vt:lpstr>Hoja1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IMAGENES</cp:lastModifiedBy>
  <cp:lastPrinted>2023-10-12T19:19:11Z</cp:lastPrinted>
  <dcterms:created xsi:type="dcterms:W3CDTF">2021-01-11T13:35:50Z</dcterms:created>
  <dcterms:modified xsi:type="dcterms:W3CDTF">2023-10-12T19:19:14Z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