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escritorio\AÑO 2023\RAI 2023\JUNIO 2023\PROVEEDOR  2023\"/>
    </mc:Choice>
  </mc:AlternateContent>
  <xr:revisionPtr revIDLastSave="0" documentId="13_ncr:1_{5E76AF73-C583-48B0-AC5F-939F5A9843CB}" xr6:coauthVersionLast="47" xr6:coauthVersionMax="47" xr10:uidLastSave="{00000000-0000-0000-0000-000000000000}"/>
  <bookViews>
    <workbookView xWindow="-120" yWindow="-120" windowWidth="20730" windowHeight="11160" firstSheet="1" activeTab="1" xr2:uid="{64003F2A-8BE6-4E7C-8CEE-66A0FCB9748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61" l="1"/>
  <c r="E12" i="62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<sst xmlns="http://schemas.openxmlformats.org/spreadsheetml/2006/main" count="6202" uniqueCount="1464">
  <si>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</si>
  <si>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</si>
  <si>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</si>
  <si>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</si>
  <si>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</si>
  <si>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</si>
  <si>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</si>
  <si>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</si>
  <si>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</si>
  <si>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</si>
  <si>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</si>
  <si>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</si>
  <si>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</si>
  <si>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</si>
  <si>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</si>
  <si>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</si>
  <si>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</si>
  <si>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</si>
  <si>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</si>
  <si>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</si>
  <si>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</si>
  <si>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</si>
  <si>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</si>
  <si>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</si>
  <si>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</si>
  <si>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</si>
  <si>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</si>
  <si>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</si>
  <si>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</si>
  <si>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</si>
  <si>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</si>
  <si>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</si>
  <si>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</si>
  <si>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</si>
  <si>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</si>
  <si>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</si>
  <si>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</si>
  <si>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</si>
  <si>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</si>
  <si>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</si>
  <si>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</si>
  <si>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</si>
  <si>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</si>
  <si>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</si>
  <si>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</si>
  <si>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</si>
  <si>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</si>
  <si>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</si>
  <si>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</si>
  <si>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</si>
  <si>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</si>
  <si>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</si>
  <si>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</si>
  <si>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</si>
  <si>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</si>
  <si>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</si>
  <si>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</si>
  <si>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</si>
  <si>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</si>
  <si>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</si>
  <si>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</si>
  <si>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</si>
  <si>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</si>
  <si>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</si>
  <si>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</si>
  <si>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</si>
  <si>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</si>
  <si>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</si>
  <si>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</si>
  <si>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</si>
  <si>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</si>
  <si>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</si>
  <si>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</si>
  <si>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</si>
  <si>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</si>
  <si>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</si>
  <si>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</si>
  <si>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</si>
  <si>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</si>
  <si>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</si>
  <si>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</si>
  <si>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</si>
  <si>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</si>
  <si>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</si>
  <si>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</si>
  <si>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</si>
  <si>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</si>
  <si>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</si>
  <si>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</si>
  <si>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</si>
  <si>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</si>
  <si>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</si>
  <si>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</si>
  <si>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</si>
  <si>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</si>
  <si>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</si>
  <si>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</si>
  <si>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</si>
  <si>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</si>
  <si>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</si>
  <si>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</si>
  <si>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</si>
  <si>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</si>
  <si>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</si>
  <si>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</si>
  <si>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</si>
  <si>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</si>
  <si>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</si>
  <si>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</si>
  <si>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</si>
  <si>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</si>
  <si>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</si>
  <si>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</si>
  <si>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</si>
  <si>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</si>
  <si>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</si>
  <si>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</si>
  <si>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</si>
  <si>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</si>
  <si>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</si>
  <si>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</si>
  <si>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</si>
  <si>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</si>
  <si>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</si>
  <si>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</si>
  <si>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</si>
  <si>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</si>
  <si>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</si>
  <si>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</si>
  <si>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</si>
  <si>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</si>
  <si>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</si>
  <si>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</si>
  <si>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</si>
  <si>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</si>
  <si>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</si>
  <si>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</si>
  <si>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</si>
  <si>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</si>
  <si>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</si>
  <si>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</si>
  <si>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</si>
  <si>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</si>
  <si>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</si>
  <si>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</si>
  <si>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</si>
  <si>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</si>
  <si>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</si>
  <si>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</si>
  <si>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</si>
  <si>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</si>
  <si>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</si>
  <si>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</si>
  <si>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</si>
  <si>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</si>
  <si>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</si>
  <si>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</si>
  <si>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</si>
  <si>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</si>
  <si>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</si>
  <si>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</si>
  <si>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</si>
  <si>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</si>
  <si>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</si>
  <si>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</si>
  <si>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</si>
  <si>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</si>
  <si>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</si>
  <si>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</si>
  <si>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</si>
  <si>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</si>
  <si>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</si>
  <si>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</si>
  <si>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</si>
  <si>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</si>
  <si>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</si>
  <si>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</si>
  <si>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</si>
  <si>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</si>
  <si>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</si>
  <si>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</si>
  <si>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</si>
  <si>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</si>
  <si>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</si>
  <si>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</si>
  <si>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</si>
  <si>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</si>
  <si>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</si>
  <si>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</si>
  <si>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</si>
  <si>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</si>
  <si>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</si>
  <si>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</si>
  <si>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</si>
  <si>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</si>
  <si>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</si>
  <si>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</si>
  <si>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</si>
  <si>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</si>
  <si>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</si>
  <si>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</si>
  <si>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</si>
  <si>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</si>
  <si>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</si>
  <si>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</si>
  <si>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</si>
  <si>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</si>
  <si>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</si>
  <si>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</si>
  <si>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</si>
  <si>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</si>
  <si>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</si>
  <si>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</si>
  <si>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</si>
  <si>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</si>
  <si>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</si>
  <si>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</si>
  <si>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</si>
  <si>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</si>
  <si>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</si>
  <si>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</si>
  <si>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</si>
  <si>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</si>
  <si>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</si>
  <si>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</si>
  <si>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</si>
  <si>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</si>
  <si>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</si>
  <si>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</si>
  <si>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</si>
  <si>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</si>
  <si>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</si>
  <si>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</si>
  <si>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</si>
  <si>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</si>
  <si>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</si>
  <si>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</si>
  <si>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</si>
  <si>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</si>
  <si>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</si>
  <si>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</si>
  <si>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</si>
  <si>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</si>
  <si>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</si>
  <si>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</si>
  <si>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</si>
  <si>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</si>
  <si>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</si>
  <si>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</si>
  <si>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</si>
  <si>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</si>
  <si>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</si>
  <si>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</si>
  <si>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</si>
  <si>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</si>
  <si>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</si>
  <si>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</si>
  <si>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</si>
  <si>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</si>
  <si>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</si>
  <si>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</si>
  <si>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</si>
  <si>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</si>
  <si>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</si>
  <si>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</si>
  <si>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</si>
  <si>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</si>
  <si>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</si>
  <si>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</si>
  <si>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</si>
  <si>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</si>
  <si>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</si>
  <si>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</si>
  <si>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</si>
  <si>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</si>
  <si>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</si>
  <si>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</si>
  <si>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</si>
  <si>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</si>
  <si>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</si>
  <si>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</si>
  <si>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</si>
  <si>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</si>
  <si>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</si>
  <si>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</si>
  <si>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</si>
  <si>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</si>
  <si>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</si>
  <si>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</si>
  <si>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</si>
  <si>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</si>
  <si>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</si>
  <si>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</si>
  <si>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</si>
  <si>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</si>
  <si>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</si>
  <si>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</si>
  <si>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</si>
  <si>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</si>
  <si>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</si>
  <si>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</si>
  <si>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</si>
  <si>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</si>
  <si>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</si>
  <si>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</si>
  <si>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</si>
  <si>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</si>
  <si>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</si>
  <si>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</si>
  <si>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</si>
  <si>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</si>
  <si>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</si>
  <si>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</si>
  <si>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</si>
  <si>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</si>
  <si>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</si>
  <si>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</si>
  <si>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</si>
  <si>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</si>
  <si>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</si>
  <si>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</si>
  <si>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</si>
  <si>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</si>
  <si>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</si>
  <si>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</si>
  <si>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</si>
  <si>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</si>
  <si>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</si>
  <si>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</si>
  <si>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</si>
  <si>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</si>
  <si>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</si>
  <si>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</si>
  <si>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</si>
  <si>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</si>
  <si>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</si>
  <si>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</si>
  <si>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</si>
  <si>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</si>
  <si>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</si>
  <si>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</si>
  <si>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</si>
  <si>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</si>
  <si>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</si>
  <si>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</si>
  <si>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</si>
  <si>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</si>
  <si>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</si>
  <si>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</si>
  <si>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</si>
  <si>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</si>
  <si>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</si>
  <si>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</si>
  <si>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</si>
  <si>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</si>
  <si>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</si>
  <si>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</si>
  <si>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</si>
  <si>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</si>
  <si>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</si>
  <si>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</si>
  <si>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</si>
  <si>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</si>
  <si>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</si>
  <si>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</si>
  <si>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</si>
  <si>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</si>
  <si>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</si>
  <si>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</si>
  <si>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</si>
  <si>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</si>
  <si>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</si>
  <si>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</si>
  <si>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</si>
  <si>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</si>
  <si>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</si>
  <si>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</si>
  <si>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</si>
  <si>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</si>
  <si>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</si>
  <si>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</si>
  <si>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</si>
  <si>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</si>
  <si>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</si>
  <si>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</si>
  <si>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</si>
  <si>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</si>
  <si>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</si>
  <si>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</si>
  <si>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</si>
  <si>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</si>
  <si>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</si>
  <si>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</si>
  <si>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</si>
  <si>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</si>
  <si>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</si>
  <si>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</si>
  <si>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</si>
  <si>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</si>
  <si>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</si>
  <si>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</si>
  <si>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</si>
  <si>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</si>
  <si>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</si>
  <si>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</si>
  <si>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</si>
  <si>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</si>
  <si>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</si>
  <si>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</si>
  <si>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</si>
  <si>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</si>
  <si>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</si>
  <si>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</si>
  <si>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</si>
  <si>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</si>
  <si>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</si>
  <si>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</si>
  <si>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</si>
  <si>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</si>
  <si>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</si>
  <si>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</si>
  <si>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</si>
  <si>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</si>
  <si>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</si>
  <si>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</si>
  <si>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</si>
  <si>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</si>
  <si>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</si>
  <si>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</si>
  <si>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</si>
  <si>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</si>
  <si>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</si>
  <si>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</si>
  <si>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</si>
  <si>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</si>
  <si>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</si>
  <si>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</si>
  <si>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</si>
  <si>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</si>
  <si>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</si>
  <si>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</si>
  <si>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</si>
  <si>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</si>
  <si>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</si>
  <si>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</si>
  <si>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</si>
  <si>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</si>
  <si>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</si>
  <si>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</si>
  <si>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</si>
  <si>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</si>
  <si>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</si>
  <si>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</si>
  <si>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</si>
  <si>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</si>
  <si>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</si>
  <si>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</si>
  <si>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</si>
  <si>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</si>
  <si>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</si>
  <si>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</si>
  <si>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</si>
  <si>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</si>
  <si>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</si>
  <si>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</si>
  <si>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</si>
  <si>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</si>
  <si>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</si>
  <si>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</si>
  <si>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</si>
  <si>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</si>
  <si>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</si>
  <si>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</si>
  <si>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</si>
  <si>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</si>
  <si>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</si>
  <si>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</si>
  <si>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</si>
  <si>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</si>
  <si>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</si>
  <si>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</si>
  <si>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</si>
  <si>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</si>
  <si>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</si>
  <si>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</si>
  <si>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</si>
  <si>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</si>
  <si>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</si>
  <si>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</si>
  <si>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</si>
  <si>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</si>
  <si>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</si>
  <si>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</si>
  <si>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</si>
  <si>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</si>
  <si>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</si>
  <si>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</si>
  <si>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</si>
  <si>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</si>
  <si>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</si>
  <si>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</si>
  <si>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</si>
  <si>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</si>
  <si>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</si>
  <si>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</si>
  <si>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</si>
  <si>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</si>
  <si>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</si>
  <si>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</si>
  <si>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</si>
  <si>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</si>
  <si>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</si>
  <si>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</si>
  <si>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</si>
  <si>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</si>
  <si>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</si>
  <si>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</si>
  <si>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</si>
  <si>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</si>
  <si>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</si>
  <si>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</si>
  <si>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</si>
  <si>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</si>
  <si>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</si>
  <si>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</si>
  <si>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</si>
  <si>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</si>
  <si>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</si>
  <si>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</si>
  <si>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</si>
  <si>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</si>
  <si>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</si>
  <si>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</si>
  <si>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</si>
  <si>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</si>
  <si>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</si>
  <si>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</si>
  <si>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</si>
  <si>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</si>
  <si>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</si>
  <si>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</si>
  <si>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</si>
  <si>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</si>
  <si>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</si>
  <si>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</si>
  <si>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</si>
  <si>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</si>
  <si>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</si>
  <si>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</si>
  <si>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</si>
  <si>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</si>
  <si>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</si>
  <si>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</si>
  <si>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</si>
  <si>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</si>
  <si>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</si>
  <si>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</si>
  <si>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</si>
  <si>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</si>
  <si>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</si>
  <si>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</si>
  <si>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</si>
  <si>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</si>
  <si>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</si>
  <si>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</si>
  <si>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</si>
  <si>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</si>
  <si>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</si>
  <si>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</si>
  <si>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</si>
  <si>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</si>
  <si>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</si>
  <si>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</si>
  <si>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</si>
  <si>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</si>
  <si>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</si>
  <si>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</si>
  <si>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</si>
  <si>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</si>
  <si>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</si>
  <si>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</si>
  <si>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</si>
  <si>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</si>
  <si>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</si>
  <si>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</si>
  <si>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</si>
  <si>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</si>
  <si>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</si>
  <si>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</si>
  <si>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</si>
  <si>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</si>
  <si>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</si>
  <si>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</si>
  <si>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</si>
  <si>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</si>
  <si>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</si>
  <si>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</si>
  <si>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</si>
  <si>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</si>
  <si>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</si>
  <si>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</si>
  <si>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</si>
  <si>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</si>
  <si>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</si>
  <si>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</si>
  <si>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</si>
  <si>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</si>
  <si>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</si>
  <si>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</si>
  <si>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</si>
  <si>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</si>
  <si>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</si>
  <si>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</si>
  <si>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</si>
  <si>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</si>
  <si>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</si>
  <si>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</si>
  <si>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</si>
  <si>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</si>
  <si>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</si>
  <si>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</si>
  <si>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</si>
  <si>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</si>
  <si>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</si>
  <si>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</si>
  <si>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</si>
  <si>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</si>
  <si>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</si>
  <si>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</si>
  <si>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</si>
  <si>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</si>
  <si>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</si>
  <si>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</si>
  <si>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</si>
  <si>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</si>
  <si>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</si>
  <si>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</si>
  <si>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</si>
  <si>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</si>
  <si>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</si>
  <si>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</si>
  <si>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</si>
  <si>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</si>
  <si>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</si>
  <si>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</si>
  <si>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</si>
  <si>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</si>
  <si>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</si>
  <si>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</si>
  <si>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</si>
  <si>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</si>
  <si>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</si>
  <si>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</si>
  <si>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</si>
  <si>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</si>
  <si>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</si>
  <si>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</si>
  <si>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</si>
  <si>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</si>
  <si>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</si>
  <si>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</si>
  <si>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</si>
  <si>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</si>
  <si>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</si>
  <si>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</si>
  <si>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</si>
  <si>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</si>
  <si>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</si>
  <si>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</si>
  <si>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</si>
  <si>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</si>
  <si>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</si>
  <si>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</si>
  <si>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</si>
  <si>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</si>
  <si>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</si>
  <si>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</si>
  <si>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</si>
  <si>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</si>
  <si>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</si>
  <si>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</si>
  <si>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</si>
  <si>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</si>
  <si>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</si>
  <si>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</si>
  <si>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</si>
  <si>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</si>
  <si>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</si>
  <si>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</si>
  <si>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</si>
  <si>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</si>
  <si>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</si>
  <si>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</si>
  <si>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</si>
  <si>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</si>
  <si>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</si>
  <si>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</si>
  <si>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</si>
  <si>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</si>
  <si>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</si>
  <si>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</si>
  <si>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</si>
  <si>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</si>
  <si>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</si>
  <si>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</si>
  <si>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</si>
  <si>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</si>
  <si>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</si>
  <si>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</si>
  <si>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</si>
  <si>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</si>
  <si>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</si>
  <si>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</si>
  <si>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</si>
  <si>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</si>
  <si>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</si>
  <si>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</si>
  <si>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</si>
  <si>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</si>
  <si>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</si>
  <si>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</si>
  <si>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</si>
  <si>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</si>
  <si>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</si>
  <si>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</si>
  <si>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</si>
  <si>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</si>
  <si>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</si>
  <si>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</si>
  <si>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</si>
  <si>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</si>
  <si>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</si>
  <si>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</si>
  <si>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</si>
  <si>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</si>
  <si>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</si>
  <si>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</si>
  <si>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</si>
  <si>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</si>
  <si>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</si>
  <si>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</si>
  <si>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</si>
  <si>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</si>
  <si>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</si>
  <si>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</si>
  <si>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</si>
  <si>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</si>
  <si>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</si>
  <si>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</si>
  <si>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</si>
  <si>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</si>
  <si>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</si>
  <si>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</si>
  <si>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</si>
  <si>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</si>
  <si>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</si>
  <si>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</si>
  <si>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</si>
  <si>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</si>
  <si>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</si>
  <si>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</si>
  <si>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</si>
  <si>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</si>
  <si>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</si>
  <si>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</si>
  <si>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</si>
  <si>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</si>
  <si>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</si>
  <si>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</si>
  <si>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</si>
  <si>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</si>
  <si>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</si>
  <si>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</si>
  <si>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</si>
  <si>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</si>
  <si>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</si>
  <si>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</si>
  <si>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</si>
  <si>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</si>
  <si>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</si>
  <si>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</si>
  <si>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</si>
  <si>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</si>
  <si>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</si>
  <si>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</si>
  <si>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</si>
  <si>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</si>
  <si>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</si>
  <si>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</si>
  <si>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</si>
  <si>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</si>
  <si>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</si>
  <si>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</si>
  <si>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</si>
  <si>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</si>
  <si>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</si>
  <si>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</si>
  <si>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</si>
  <si>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</si>
  <si>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</si>
  <si>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</si>
  <si>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</si>
  <si>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</si>
  <si>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</si>
  <si>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</si>
  <si>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</si>
  <si>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</si>
  <si>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</si>
  <si>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</si>
  <si>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</si>
  <si>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</si>
  <si>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</si>
  <si>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</si>
  <si>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</si>
  <si>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</si>
  <si>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</si>
  <si>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</si>
  <si>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</si>
  <si>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</si>
  <si>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</si>
  <si>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</si>
  <si>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</si>
  <si>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</si>
  <si>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</si>
  <si>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</si>
  <si>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</si>
  <si>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</si>
  <si>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</si>
  <si>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</si>
  <si>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</si>
  <si>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</si>
  <si>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</si>
  <si>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</si>
  <si>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</si>
  <si>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</si>
  <si>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</si>
  <si>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</si>
  <si>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</si>
  <si>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</si>
  <si>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</si>
  <si>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</si>
  <si>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</si>
  <si>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</si>
  <si>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</si>
  <si>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</si>
  <si>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</si>
  <si>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</si>
  <si>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</si>
  <si>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</si>
  <si>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</si>
  <si>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</si>
  <si>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</si>
  <si>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</si>
  <si>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</si>
  <si>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</si>
  <si>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</si>
  <si>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</si>
  <si>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</si>
  <si>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</si>
  <si>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</si>
  <si>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</si>
  <si>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</si>
  <si>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</si>
  <si>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</si>
  <si>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</si>
  <si>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</si>
  <si>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</si>
  <si>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</si>
  <si>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</si>
  <si>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</si>
  <si>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</si>
  <si>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</si>
  <si>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</si>
  <si>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</si>
  <si>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</si>
  <si>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</si>
  <si>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</si>
  <si>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</si>
  <si>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</si>
  <si>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</si>
  <si>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</si>
  <si>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</si>
  <si>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</si>
  <si>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</si>
  <si>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</si>
  <si>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</si>
  <si>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</si>
  <si>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</si>
  <si>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</si>
  <si>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</si>
  <si>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</si>
  <si>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</si>
  <si>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</si>
  <si>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</si>
  <si>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</si>
  <si>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</si>
  <si>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</si>
  <si>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</si>
  <si>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</si>
  <si>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</si>
  <si>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</si>
  <si>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</si>
  <si>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</si>
  <si>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</si>
  <si>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</si>
  <si>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</si>
  <si>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</si>
  <si>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</si>
  <si>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</si>
  <si>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</si>
  <si>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</si>
  <si>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</si>
  <si>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</si>
  <si>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</si>
  <si>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</si>
  <si>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</si>
  <si>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</si>
  <si>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</si>
  <si>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</si>
  <si>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</si>
  <si>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</si>
  <si>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</si>
  <si>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</si>
  <si>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</si>
  <si>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</si>
  <si>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</si>
  <si>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</si>
  <si>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</si>
  <si>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</si>
  <si>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</si>
  <si>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</si>
  <si>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</si>
  <si>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</si>
  <si>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</si>
  <si>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</si>
  <si>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</si>
  <si>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</si>
  <si>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</si>
  <si>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</si>
  <si>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</si>
  <si>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</si>
  <si>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</si>
  <si>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</si>
  <si>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</si>
  <si>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</si>
  <si>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</si>
  <si>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</si>
  <si>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</si>
  <si>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</si>
  <si>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</si>
  <si>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</si>
  <si>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</si>
  <si>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</si>
  <si>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</si>
  <si>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</si>
  <si>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</si>
  <si>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</si>
  <si>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</si>
  <si>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</si>
  <si>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</si>
  <si>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</si>
  <si>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</si>
  <si>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</si>
  <si>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</si>
  <si>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</si>
  <si>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</si>
  <si>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</si>
  <si>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</si>
  <si>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</si>
  <si>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</si>
  <si>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</si>
  <si>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</si>
  <si>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</si>
  <si>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</si>
  <si>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</si>
  <si>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</si>
  <si>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</si>
  <si>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</si>
  <si>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</si>
  <si>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</si>
  <si>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</si>
  <si>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</si>
  <si>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</si>
  <si>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</si>
  <si>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</si>
  <si>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</si>
  <si>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</si>
  <si>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</si>
  <si>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</si>
  <si>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</si>
  <si>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</si>
  <si>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</si>
  <si>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</si>
  <si>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</si>
  <si>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</si>
  <si>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</si>
  <si>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</si>
  <si>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</si>
  <si>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</si>
  <si>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</si>
  <si>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</si>
  <si>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</si>
  <si>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</si>
  <si>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</si>
  <si>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</si>
  <si>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</si>
  <si>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</si>
  <si>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</si>
  <si>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</si>
  <si>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</si>
  <si>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</si>
  <si>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</si>
  <si>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</si>
  <si>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</si>
  <si>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</si>
  <si>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</si>
  <si>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</si>
  <si>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</si>
  <si>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</si>
  <si>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</si>
  <si>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</si>
  <si>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</si>
  <si>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</si>
  <si>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</si>
  <si>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</si>
  <si>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</si>
  <si>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</si>
  <si>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</si>
  <si>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</si>
  <si>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</si>
  <si>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</si>
  <si>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</si>
  <si>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</si>
  <si>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</si>
  <si>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</si>
  <si>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</si>
  <si>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</si>
  <si>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</si>
  <si>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</si>
  <si>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</si>
  <si>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</si>
  <si>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</si>
  <si>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</si>
  <si>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</si>
  <si>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</si>
  <si>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</si>
  <si>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</si>
  <si>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</si>
  <si>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</si>
  <si>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</si>
  <si>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</si>
  <si>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</si>
  <si>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</si>
  <si>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</si>
  <si>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</si>
  <si>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</si>
  <si>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</si>
  <si>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</si>
  <si>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</si>
  <si>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</si>
  <si>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</si>
  <si>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</si>
  <si>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</si>
  <si>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</si>
  <si>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</si>
  <si>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</si>
  <si>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</si>
  <si>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</si>
  <si>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</si>
  <si>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</si>
  <si>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</si>
  <si>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</si>
  <si>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</si>
  <si>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</si>
  <si>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</si>
  <si>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</si>
  <si>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</si>
  <si>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</si>
  <si>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</si>
  <si>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</si>
  <si>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</si>
  <si>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</si>
  <si>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</si>
  <si>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</si>
  <si>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</si>
  <si>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</si>
  <si>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</si>
  <si>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</si>
  <si>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</si>
  <si>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</si>
  <si>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</si>
  <si>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</si>
  <si>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</si>
  <si>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</si>
  <si>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</si>
  <si>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</si>
  <si>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</si>
  <si>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</si>
  <si>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</si>
  <si>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</si>
  <si>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</si>
  <si>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</si>
  <si>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</si>
  <si>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</si>
  <si>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</si>
  <si>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</si>
  <si>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</si>
  <si>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</si>
  <si>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</si>
  <si>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</si>
  <si>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</si>
  <si>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</si>
  <si>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</si>
  <si>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</si>
  <si>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</si>
  <si>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</si>
  <si>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</si>
  <si>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</si>
  <si>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</si>
  <si>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</si>
  <si>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</si>
  <si>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</si>
  <si>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</si>
  <si>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</si>
  <si>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</si>
  <si>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</si>
  <si>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</si>
  <si>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</si>
  <si>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</si>
  <si>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</si>
  <si>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</si>
  <si>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</si>
  <si>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</si>
  <si>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</si>
  <si>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</si>
  <si>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</si>
  <si>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</si>
  <si>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</si>
  <si>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</si>
  <si>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</si>
  <si>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</si>
  <si>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</si>
  <si>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</si>
  <si>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</si>
  <si>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</si>
  <si>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</si>
  <si>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</si>
  <si>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</si>
  <si>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</si>
  <si>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</si>
  <si>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</si>
  <si>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</si>
  <si>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</si>
  <si>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</si>
  <si>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</si>
  <si>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</si>
  <si>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</si>
  <si>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</si>
  <si>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</si>
  <si>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</si>
  <si>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</si>
  <si>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</si>
  <si>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</si>
  <si>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</si>
  <si>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</si>
  <si>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</si>
  <si>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</si>
  <si>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</si>
  <si>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</si>
  <si>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</si>
  <si>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</si>
  <si>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</si>
  <si>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</si>
  <si>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</si>
  <si>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</si>
  <si>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</si>
  <si>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</si>
  <si>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</si>
  <si>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</si>
  <si>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</si>
  <si>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</si>
  <si>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</si>
  <si>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</si>
  <si>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</si>
  <si>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</si>
  <si>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</si>
  <si>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</si>
  <si>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</si>
  <si>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</si>
  <si>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</si>
  <si>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</si>
  <si>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</si>
  <si>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</si>
  <si>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</si>
  <si>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</si>
  <si>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</si>
  <si>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</si>
  <si>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</si>
  <si>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</si>
  <si>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</si>
  <si>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</si>
  <si>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</si>
  <si>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</si>
  <si>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</si>
  <si>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</si>
  <si>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</si>
  <si>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</si>
  <si>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</si>
  <si>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</si>
  <si>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</si>
  <si>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</si>
  <si>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</si>
  <si>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</si>
  <si>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</si>
  <si>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</si>
  <si>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</si>
  <si>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</si>
  <si>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</si>
  <si>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</si>
  <si>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</si>
  <si>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</si>
  <si>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</si>
  <si>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</si>
  <si>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</si>
  <si>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</si>
  <si>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</si>
  <si>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</si>
  <si>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</si>
  <si>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</si>
  <si>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</si>
  <si>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</si>
  <si>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</si>
  <si>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</si>
  <si>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</si>
  <si>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</si>
  <si>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</si>
  <si>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</si>
  <si>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</si>
  <si>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</si>
  <si>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</si>
  <si>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</si>
  <si>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</si>
  <si>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</si>
  <si>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</si>
  <si>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</si>
  <si>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</si>
  <si>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</si>
  <si>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</si>
  <si>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</si>
  <si>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</si>
  <si>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</si>
  <si>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</si>
  <si>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</si>
  <si>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</si>
  <si>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</si>
  <si>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</si>
  <si>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</si>
  <si>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</si>
  <si>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</si>
  <si>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</si>
  <si>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</si>
  <si>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</si>
  <si>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</si>
  <si>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</si>
  <si>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</si>
  <si>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</si>
  <si>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</si>
  <si>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</si>
  <si>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</si>
  <si>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</si>
  <si>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</si>
  <si>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</si>
  <si>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</si>
  <si>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</si>
  <si>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</si>
  <si>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</si>
  <si>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</si>
  <si>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</si>
  <si>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</si>
  <si>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</si>
  <si>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</si>
  <si>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</si>
  <si>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</si>
  <si>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</si>
  <si>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</si>
  <si>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</si>
  <si>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</si>
  <si>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</si>
  <si>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</si>
  <si>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</si>
  <si>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</si>
  <si>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</si>
  <si>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</si>
  <si>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</si>
  <si>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</si>
  <si>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</si>
  <si>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</si>
  <si>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</si>
  <si>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</si>
  <si>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</si>
  <si>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</si>
  <si>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</si>
  <si>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</si>
  <si>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</si>
  <si>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</si>
  <si>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</si>
  <si>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</si>
  <si>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</si>
  <si>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</si>
  <si>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</si>
  <si>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</si>
  <si>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</si>
  <si>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</si>
  <si>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</si>
  <si>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</si>
  <si>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</si>
  <si>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</si>
  <si>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</si>
  <si>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</si>
  <si>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</si>
  <si>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</si>
  <si>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</si>
  <si>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</si>
  <si>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</si>
  <si>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</si>
  <si>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</si>
  <si>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</si>
  <si>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</si>
  <si>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</si>
  <si>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</si>
  <si>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</si>
  <si>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</si>
  <si>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</si>
  <si>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</si>
  <si>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</si>
  <si>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</si>
  <si>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</si>
  <si>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</si>
  <si>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</si>
  <si>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</si>
  <si>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</si>
  <si>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</si>
  <si>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</si>
  <si>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</si>
  <si>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</si>
  <si>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</si>
  <si>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</si>
  <si>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</si>
  <si>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</si>
  <si>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</si>
  <si>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</si>
  <si>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</si>
  <si>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FACTURAS PAGADAS AL 30/6/2023</t>
  </si>
  <si>
    <t>BANDERAS GLOBALES</t>
  </si>
  <si>
    <t>PAGADA</t>
  </si>
  <si>
    <t xml:space="preserve"> MONTO </t>
  </si>
  <si>
    <t>COMPRA DE ASTA EN CAOBA</t>
  </si>
  <si>
    <t>SERVIAMED DOMINICANA</t>
  </si>
  <si>
    <t>MAT GAST MEDICO</t>
  </si>
  <si>
    <t>B1500000959</t>
  </si>
  <si>
    <t>B1500001112</t>
  </si>
  <si>
    <t>B1500001168</t>
  </si>
  <si>
    <t>MAT MEDICO</t>
  </si>
  <si>
    <t>B1500001169</t>
  </si>
  <si>
    <t>IMPRESIONES DIGITAL, SRL</t>
  </si>
  <si>
    <t>MATERIAL IMPRESOS</t>
  </si>
  <si>
    <t>B1500000045</t>
  </si>
  <si>
    <t>JH DESIGN, SRL</t>
  </si>
  <si>
    <t>MAT GAST LIMPIEZA</t>
  </si>
  <si>
    <t>B1500000157</t>
  </si>
  <si>
    <t>R&amp;R MEDIC/ CRISTINA ROSARIO</t>
  </si>
  <si>
    <t>B1500000158</t>
  </si>
  <si>
    <t>B1500000198</t>
  </si>
  <si>
    <t>ABONO</t>
  </si>
  <si>
    <t>CHOWTECH SRL</t>
  </si>
  <si>
    <t xml:space="preserve">FLORES </t>
  </si>
  <si>
    <t>B1500000155</t>
  </si>
  <si>
    <t>B1500000156</t>
  </si>
  <si>
    <t>13/4/20233</t>
  </si>
  <si>
    <t>FARMAVANZ</t>
  </si>
  <si>
    <t>B1500000489</t>
  </si>
  <si>
    <t>B1500000490</t>
  </si>
  <si>
    <t>SULOGICA SRL</t>
  </si>
  <si>
    <t>B1500000094</t>
  </si>
  <si>
    <t>GERENFAR SRL</t>
  </si>
  <si>
    <t>B1500000071</t>
  </si>
  <si>
    <t>EDDY A. BETANCES</t>
  </si>
  <si>
    <t>FIESTA DE GRADUCION 2023</t>
  </si>
  <si>
    <t>COMPAÑÍA POR ACCIONES MERCANTIL</t>
  </si>
  <si>
    <t>PINTURA Y FERRETERO</t>
  </si>
  <si>
    <t>B1500001813</t>
  </si>
  <si>
    <t xml:space="preserve">P&amp;D RECYCLING SRL </t>
  </si>
  <si>
    <t>RECOGIDA DE RESIDUOS SOLIDOS</t>
  </si>
  <si>
    <t>B1500000181</t>
  </si>
  <si>
    <t>PARRALLEL CONSTRUCCION S. SRL</t>
  </si>
  <si>
    <t>INTALACION DE PUERTAS</t>
  </si>
  <si>
    <t>GASTECH COMERCIAL EIRL</t>
  </si>
  <si>
    <t>15/22023</t>
  </si>
  <si>
    <t>PHARMACEUTICAL TECHNOLOGY S.A</t>
  </si>
  <si>
    <t>B1500068173</t>
  </si>
  <si>
    <t>TIRESUPLY MARTINEZ SRL</t>
  </si>
  <si>
    <t>COMBUSTIBLEPARA LA PLANTA</t>
  </si>
  <si>
    <t>JESUS FERMIN</t>
  </si>
  <si>
    <t>TRASPORTE DE MEDICAMENTO PROMESE CAL</t>
  </si>
  <si>
    <t>B1500000326</t>
  </si>
  <si>
    <t>REFRINVERTE SRL</t>
  </si>
  <si>
    <t>REPARACION DE AIRE</t>
  </si>
  <si>
    <t>B1500000704</t>
  </si>
  <si>
    <t>DOS-GARCIA SRL</t>
  </si>
  <si>
    <t>B1500000580</t>
  </si>
  <si>
    <t>LETERAGO SRL</t>
  </si>
  <si>
    <t>LUZ  LED</t>
  </si>
  <si>
    <t>B1500008425</t>
  </si>
  <si>
    <t>MERCALA IMPORTADORA SRL</t>
  </si>
  <si>
    <t>B1500000213</t>
  </si>
  <si>
    <t>B1500000214</t>
  </si>
  <si>
    <t>B1500000224</t>
  </si>
  <si>
    <t>FRADENT SRL</t>
  </si>
  <si>
    <t>ODONTOLOGIA</t>
  </si>
  <si>
    <t>B1500002862</t>
  </si>
  <si>
    <t>EL ANILLO SRL</t>
  </si>
  <si>
    <t>SUMINISTRO Y ALIMENTO</t>
  </si>
  <si>
    <t>B1500000222</t>
  </si>
  <si>
    <t>CAR - M SRL</t>
  </si>
  <si>
    <t>B1500002474</t>
  </si>
  <si>
    <t>B1500002426</t>
  </si>
  <si>
    <t>B1500002447</t>
  </si>
  <si>
    <t>B1500002461</t>
  </si>
  <si>
    <t>LEROMED PHARMA SRL</t>
  </si>
  <si>
    <t>22/32023</t>
  </si>
  <si>
    <t>B1500002963</t>
  </si>
  <si>
    <t>B1500002964</t>
  </si>
  <si>
    <t>B1500002986</t>
  </si>
  <si>
    <t>B1500003000</t>
  </si>
  <si>
    <t>MERPROV SRL</t>
  </si>
  <si>
    <t>B1500000449</t>
  </si>
  <si>
    <t>B1500000450</t>
  </si>
  <si>
    <t>B1500000453</t>
  </si>
  <si>
    <t>PAGADO</t>
  </si>
  <si>
    <t>B1500000451</t>
  </si>
  <si>
    <t>CONTRUTORA ELECT. ALCANTARA</t>
  </si>
  <si>
    <t>COMPRA DE AIRE ACONDICIONADO E INTALACION</t>
  </si>
  <si>
    <t>B1500000055</t>
  </si>
  <si>
    <t>2DO ABONO</t>
  </si>
  <si>
    <t>DISTRIBUIDORA L. MEDIA SRL</t>
  </si>
  <si>
    <t>MATERIALES DE OFICINA</t>
  </si>
  <si>
    <t>11/1102022</t>
  </si>
  <si>
    <t>B1500000483</t>
  </si>
  <si>
    <t>B1500000556</t>
  </si>
  <si>
    <t>HEMOTEST SRL</t>
  </si>
  <si>
    <t>REACTIVO DE LABORATORIO</t>
  </si>
  <si>
    <t>B1500001804</t>
  </si>
  <si>
    <t>B1500001806</t>
  </si>
  <si>
    <t>17/032023</t>
  </si>
  <si>
    <t>B1500001809</t>
  </si>
  <si>
    <t>ERIK GAS DEL 2000</t>
  </si>
  <si>
    <t>COMPRA DE COMBUSTIBLE</t>
  </si>
  <si>
    <t>B1500007460</t>
  </si>
  <si>
    <t>B1500007461</t>
  </si>
  <si>
    <t>B1500007495</t>
  </si>
  <si>
    <t>B1500007407</t>
  </si>
  <si>
    <t>TOTAL</t>
  </si>
  <si>
    <t>LIC. REOLINDA A. FELIZ</t>
  </si>
  <si>
    <t>SUB.-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</si>
</sst>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164" fontId="2" fillId="2" borderId="5" xfId="1" applyFont="1" applyFill="1" applyBorder="1" applyAlignment="1">
      <alignment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9" fillId="0" borderId="0" xfId="0" applyFont="1"/>
    <xf numFmtId="4" fontId="0" fillId="5" borderId="2" xfId="0" applyNumberForma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1090084</xdr:colOff>
      <xdr:row>0</xdr:row>
      <xdr:rowOff>42333</xdr:rowOff>
    </xdr:from>
    <xdr:to>
      <xdr:col>6</xdr:col>
      <xdr:colOff>582083</xdr:colOff>
      <xdr:row>4</xdr:row>
      <xdr:rowOff>105833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7" y="42333"/>
          <a:ext cx="1545166" cy="83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1974736</xdr:colOff>
      <xdr:row>3</xdr:row>
      <xdr:rowOff>78241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8" t="s">
        <v>151</v>
      </c>
      <c r="B2" s="78"/>
      <c r="C2" s="78"/>
      <c r="D2" s="78"/>
      <c r="E2" s="78"/>
    </row>
    <row r="3" spans="1:8" ht="15" customHeight="1" x14ac:dyDescent="0.25">
      <c r="A3" s="78"/>
      <c r="B3" s="78"/>
      <c r="C3" s="78"/>
      <c r="D3" s="78"/>
      <c r="E3" s="78"/>
    </row>
    <row r="4" spans="1:8" ht="15" customHeight="1" x14ac:dyDescent="0.25">
      <c r="A4" s="78"/>
      <c r="B4" s="78"/>
      <c r="C4" s="78"/>
      <c r="D4" s="78"/>
      <c r="E4" s="78"/>
    </row>
    <row r="5" spans="1:8" ht="6" customHeight="1" x14ac:dyDescent="0.25">
      <c r="A5" s="78"/>
      <c r="B5" s="78"/>
      <c r="C5" s="78"/>
      <c r="D5" s="78"/>
      <c r="E5" s="78"/>
      <c r="F5" s="38"/>
    </row>
    <row r="6" spans="1:8" ht="41.25" customHeight="1" x14ac:dyDescent="0.25">
      <c r="A6" s="79" t="s">
        <v>891</v>
      </c>
      <c r="B6" s="79"/>
      <c r="C6" s="79"/>
      <c r="D6" s="79"/>
      <c r="E6" s="79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B1:G88"/>
  <sheetViews>
    <sheetView tabSelected="1" topLeftCell="A58" zoomScaleNormal="100" workbookViewId="0">
      <selection activeCell="I7" sqref="I7"/>
    </sheetView>
  </sheetViews>
  <sheetFormatPr baseColWidth="10" defaultRowHeight="15" x14ac:dyDescent="0.25"/>
  <cols>
    <col min="1" max="1" width="24.85546875" customWidth="1"/>
    <col min="2" max="2" width="32.140625" customWidth="1"/>
    <col min="3" max="3" width="35.570312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2:7" x14ac:dyDescent="0.25">
      <c r="G1" s="52"/>
    </row>
    <row r="2" spans="2:7" x14ac:dyDescent="0.25">
      <c r="G2" s="52"/>
    </row>
    <row r="3" spans="2:7" x14ac:dyDescent="0.25">
      <c r="G3" s="52"/>
    </row>
    <row r="4" spans="2:7" ht="15.75" x14ac:dyDescent="0.25">
      <c r="C4" s="76" t="s">
        <v>1352</v>
      </c>
      <c r="G4" s="52"/>
    </row>
    <row r="5" spans="2:7" x14ac:dyDescent="0.25">
      <c r="B5" t="s">
        <v>1351</v>
      </c>
      <c r="C5" s="80"/>
      <c r="D5" s="80"/>
      <c r="E5" s="80"/>
      <c r="F5" s="80"/>
      <c r="G5" s="80"/>
    </row>
    <row r="6" spans="2:7" hidden="1" x14ac:dyDescent="0.25">
      <c r="G6" s="52"/>
    </row>
    <row r="7" spans="2:7" ht="30" x14ac:dyDescent="0.25">
      <c r="B7" s="63" t="s">
        <v>2</v>
      </c>
      <c r="C7" s="63" t="s">
        <v>1345</v>
      </c>
      <c r="D7" s="64" t="s">
        <v>1</v>
      </c>
      <c r="E7" s="65" t="s">
        <v>0</v>
      </c>
      <c r="F7" s="65" t="s">
        <v>1346</v>
      </c>
      <c r="G7" s="66" t="s">
        <v>1355</v>
      </c>
    </row>
    <row r="8" spans="2:7" x14ac:dyDescent="0.25">
      <c r="B8" s="53" t="s">
        <v>1353</v>
      </c>
      <c r="C8" s="67" t="s">
        <v>1356</v>
      </c>
      <c r="D8" s="69">
        <v>45068</v>
      </c>
      <c r="E8" s="69" t="s">
        <v>959</v>
      </c>
      <c r="F8" s="62" t="s">
        <v>1354</v>
      </c>
      <c r="G8" s="68">
        <v>15104</v>
      </c>
    </row>
    <row r="9" spans="2:7" x14ac:dyDescent="0.25">
      <c r="B9" s="53" t="s">
        <v>1357</v>
      </c>
      <c r="C9" s="67" t="s">
        <v>1358</v>
      </c>
      <c r="D9" s="69">
        <v>45020</v>
      </c>
      <c r="E9" s="69" t="s">
        <v>1359</v>
      </c>
      <c r="F9" s="62" t="s">
        <v>1354</v>
      </c>
      <c r="G9" s="68">
        <v>36285</v>
      </c>
    </row>
    <row r="10" spans="2:7" x14ac:dyDescent="0.25">
      <c r="B10" s="53" t="s">
        <v>1357</v>
      </c>
      <c r="C10" s="67" t="s">
        <v>1358</v>
      </c>
      <c r="D10" s="69">
        <v>45224</v>
      </c>
      <c r="E10" s="69" t="s">
        <v>1360</v>
      </c>
      <c r="F10" s="62" t="s">
        <v>1354</v>
      </c>
      <c r="G10" s="68">
        <v>39388.400000000001</v>
      </c>
    </row>
    <row r="11" spans="2:7" x14ac:dyDescent="0.25">
      <c r="B11" s="53" t="s">
        <v>1357</v>
      </c>
      <c r="C11" s="67" t="s">
        <v>1358</v>
      </c>
      <c r="D11" s="69">
        <v>44973</v>
      </c>
      <c r="E11" s="69" t="s">
        <v>1361</v>
      </c>
      <c r="F11" s="62" t="s">
        <v>1354</v>
      </c>
      <c r="G11" s="68">
        <v>13758.8</v>
      </c>
    </row>
    <row r="12" spans="2:7" ht="15" customHeight="1" x14ac:dyDescent="0.25">
      <c r="B12" s="53" t="s">
        <v>1357</v>
      </c>
      <c r="C12" s="67" t="s">
        <v>1362</v>
      </c>
      <c r="D12" s="69">
        <v>44973</v>
      </c>
      <c r="E12" s="69" t="s">
        <v>1363</v>
      </c>
      <c r="F12" s="62" t="s">
        <v>1354</v>
      </c>
      <c r="G12" s="68">
        <v>55460</v>
      </c>
    </row>
    <row r="13" spans="2:7" x14ac:dyDescent="0.25">
      <c r="B13" s="53" t="s">
        <v>1364</v>
      </c>
      <c r="C13" s="67" t="s">
        <v>1365</v>
      </c>
      <c r="D13" s="69">
        <v>44595</v>
      </c>
      <c r="E13" s="69" t="s">
        <v>1366</v>
      </c>
      <c r="F13" s="62" t="s">
        <v>1354</v>
      </c>
      <c r="G13" s="68">
        <v>199150</v>
      </c>
    </row>
    <row r="14" spans="2:7" ht="14.25" customHeight="1" x14ac:dyDescent="0.25">
      <c r="B14" s="53" t="s">
        <v>1367</v>
      </c>
      <c r="C14" s="67" t="s">
        <v>1368</v>
      </c>
      <c r="D14" s="69">
        <v>44904</v>
      </c>
      <c r="E14" s="69" t="s">
        <v>1369</v>
      </c>
      <c r="F14" s="62" t="s">
        <v>1354</v>
      </c>
      <c r="G14" s="68">
        <v>285000</v>
      </c>
    </row>
    <row r="15" spans="2:7" ht="14.25" customHeight="1" x14ac:dyDescent="0.25">
      <c r="B15" s="53" t="s">
        <v>1370</v>
      </c>
      <c r="C15" s="67" t="s">
        <v>1362</v>
      </c>
      <c r="D15" s="69">
        <v>44701</v>
      </c>
      <c r="E15" s="69" t="s">
        <v>1372</v>
      </c>
      <c r="F15" s="62" t="s">
        <v>1373</v>
      </c>
      <c r="G15" s="68">
        <v>285000</v>
      </c>
    </row>
    <row r="16" spans="2:7" x14ac:dyDescent="0.25">
      <c r="B16" s="53" t="s">
        <v>1374</v>
      </c>
      <c r="C16" s="67" t="s">
        <v>1375</v>
      </c>
      <c r="D16" s="69" t="s">
        <v>1378</v>
      </c>
      <c r="E16" s="69" t="s">
        <v>1376</v>
      </c>
      <c r="F16" s="62" t="s">
        <v>1354</v>
      </c>
      <c r="G16" s="68">
        <v>10148</v>
      </c>
    </row>
    <row r="17" spans="2:7" x14ac:dyDescent="0.25">
      <c r="B17" s="53" t="s">
        <v>1374</v>
      </c>
      <c r="C17" s="67" t="s">
        <v>1375</v>
      </c>
      <c r="D17" s="69">
        <v>45028</v>
      </c>
      <c r="E17" s="69" t="s">
        <v>1377</v>
      </c>
      <c r="F17" s="62" t="s">
        <v>1354</v>
      </c>
      <c r="G17" s="68">
        <v>10148</v>
      </c>
    </row>
    <row r="18" spans="2:7" x14ac:dyDescent="0.25">
      <c r="B18" s="53" t="s">
        <v>1374</v>
      </c>
      <c r="C18" s="67" t="s">
        <v>1375</v>
      </c>
      <c r="D18" s="69">
        <v>45042</v>
      </c>
      <c r="E18" s="69" t="s">
        <v>1371</v>
      </c>
      <c r="F18" s="62" t="s">
        <v>1354</v>
      </c>
      <c r="G18" s="68">
        <v>14455</v>
      </c>
    </row>
    <row r="19" spans="2:7" x14ac:dyDescent="0.25">
      <c r="B19" s="53" t="s">
        <v>1379</v>
      </c>
      <c r="C19" s="67" t="s">
        <v>1362</v>
      </c>
      <c r="D19" s="69">
        <v>45040</v>
      </c>
      <c r="E19" s="69" t="s">
        <v>1380</v>
      </c>
      <c r="F19" s="62" t="s">
        <v>1354</v>
      </c>
      <c r="G19" s="68">
        <v>119876.2</v>
      </c>
    </row>
    <row r="20" spans="2:7" x14ac:dyDescent="0.25">
      <c r="B20" s="53" t="s">
        <v>1379</v>
      </c>
      <c r="C20" s="67" t="s">
        <v>1362</v>
      </c>
      <c r="D20" s="69">
        <v>45040</v>
      </c>
      <c r="E20" s="69" t="s">
        <v>1381</v>
      </c>
      <c r="F20" s="62" t="s">
        <v>1354</v>
      </c>
      <c r="G20" s="68">
        <v>20666.52</v>
      </c>
    </row>
    <row r="21" spans="2:7" x14ac:dyDescent="0.25">
      <c r="B21" s="53" t="s">
        <v>1382</v>
      </c>
      <c r="C21" s="67" t="s">
        <v>1358</v>
      </c>
      <c r="D21" s="69">
        <v>44442</v>
      </c>
      <c r="E21" s="69" t="s">
        <v>880</v>
      </c>
      <c r="F21" s="62" t="s">
        <v>1354</v>
      </c>
      <c r="G21" s="68">
        <v>112500</v>
      </c>
    </row>
    <row r="22" spans="2:7" x14ac:dyDescent="0.25">
      <c r="B22" s="53" t="s">
        <v>1382</v>
      </c>
      <c r="C22" s="67" t="s">
        <v>1358</v>
      </c>
      <c r="D22" s="69">
        <v>45181</v>
      </c>
      <c r="E22" s="69" t="s">
        <v>1383</v>
      </c>
      <c r="F22" s="62" t="s">
        <v>1354</v>
      </c>
      <c r="G22" s="68">
        <v>91500</v>
      </c>
    </row>
    <row r="23" spans="2:7" x14ac:dyDescent="0.25">
      <c r="B23" s="53" t="s">
        <v>1384</v>
      </c>
      <c r="C23" s="67" t="s">
        <v>1362</v>
      </c>
      <c r="D23" s="69">
        <v>44953</v>
      </c>
      <c r="E23" s="69" t="s">
        <v>1385</v>
      </c>
      <c r="F23" s="62" t="s">
        <v>1354</v>
      </c>
      <c r="G23" s="68">
        <v>17500</v>
      </c>
    </row>
    <row r="24" spans="2:7" x14ac:dyDescent="0.25">
      <c r="B24" s="53" t="s">
        <v>1384</v>
      </c>
      <c r="C24" s="67" t="s">
        <v>1362</v>
      </c>
      <c r="D24" s="69">
        <v>45030</v>
      </c>
      <c r="E24" s="69" t="s">
        <v>1072</v>
      </c>
      <c r="F24" s="62" t="s">
        <v>1354</v>
      </c>
      <c r="G24" s="68">
        <v>102000</v>
      </c>
    </row>
    <row r="25" spans="2:7" x14ac:dyDescent="0.25">
      <c r="B25" s="53" t="s">
        <v>1386</v>
      </c>
      <c r="C25" s="67" t="s">
        <v>1387</v>
      </c>
      <c r="D25" s="69">
        <v>45055</v>
      </c>
      <c r="E25" s="69" t="s">
        <v>56</v>
      </c>
      <c r="F25" s="62" t="s">
        <v>1354</v>
      </c>
      <c r="G25" s="68">
        <v>117026.5</v>
      </c>
    </row>
    <row r="26" spans="2:7" ht="24.75" customHeight="1" x14ac:dyDescent="0.25">
      <c r="B26" s="53" t="s">
        <v>1388</v>
      </c>
      <c r="C26" s="67" t="s">
        <v>1389</v>
      </c>
      <c r="D26" s="69">
        <v>45089</v>
      </c>
      <c r="E26" s="69" t="s">
        <v>1390</v>
      </c>
      <c r="F26" s="62" t="s">
        <v>1354</v>
      </c>
      <c r="G26" s="68">
        <v>74176</v>
      </c>
    </row>
    <row r="27" spans="2:7" x14ac:dyDescent="0.25">
      <c r="B27" s="53" t="s">
        <v>1391</v>
      </c>
      <c r="C27" s="67" t="s">
        <v>1392</v>
      </c>
      <c r="D27" s="69">
        <v>45046</v>
      </c>
      <c r="E27" s="69" t="s">
        <v>1393</v>
      </c>
      <c r="F27" s="62" t="s">
        <v>1354</v>
      </c>
      <c r="G27" s="68">
        <v>300000</v>
      </c>
    </row>
    <row r="28" spans="2:7" x14ac:dyDescent="0.25">
      <c r="B28" s="53" t="s">
        <v>1394</v>
      </c>
      <c r="C28" s="67" t="s">
        <v>1395</v>
      </c>
      <c r="D28" s="69">
        <v>45034</v>
      </c>
      <c r="E28" s="69" t="s">
        <v>56</v>
      </c>
      <c r="F28" s="62" t="s">
        <v>1354</v>
      </c>
      <c r="G28" s="68">
        <v>107894.69</v>
      </c>
    </row>
    <row r="29" spans="2:7" x14ac:dyDescent="0.25">
      <c r="B29" s="53" t="s">
        <v>1396</v>
      </c>
      <c r="C29" s="67" t="s">
        <v>1362</v>
      </c>
      <c r="D29" s="69">
        <v>44942</v>
      </c>
      <c r="E29" s="69" t="s">
        <v>35</v>
      </c>
      <c r="F29" s="62" t="s">
        <v>1354</v>
      </c>
      <c r="G29" s="68">
        <v>30000</v>
      </c>
    </row>
    <row r="30" spans="2:7" x14ac:dyDescent="0.25">
      <c r="B30" s="53" t="s">
        <v>1396</v>
      </c>
      <c r="C30" s="67" t="s">
        <v>1362</v>
      </c>
      <c r="D30" s="69" t="s">
        <v>1397</v>
      </c>
      <c r="E30" s="69" t="s">
        <v>35</v>
      </c>
      <c r="F30" s="62" t="s">
        <v>1354</v>
      </c>
      <c r="G30" s="68">
        <v>30000</v>
      </c>
    </row>
    <row r="31" spans="2:7" x14ac:dyDescent="0.25">
      <c r="B31" s="53" t="s">
        <v>1396</v>
      </c>
      <c r="C31" s="67" t="s">
        <v>1362</v>
      </c>
      <c r="D31" s="69">
        <v>45086</v>
      </c>
      <c r="E31" s="69" t="s">
        <v>133</v>
      </c>
      <c r="F31" s="62" t="s">
        <v>1354</v>
      </c>
      <c r="G31" s="68">
        <v>40000</v>
      </c>
    </row>
    <row r="32" spans="2:7" ht="30.75" customHeight="1" x14ac:dyDescent="0.25">
      <c r="B32" s="53" t="s">
        <v>1398</v>
      </c>
      <c r="C32" s="67" t="s">
        <v>1362</v>
      </c>
      <c r="D32" s="69">
        <v>44981</v>
      </c>
      <c r="E32" s="69" t="s">
        <v>1399</v>
      </c>
      <c r="F32" s="62" t="s">
        <v>1354</v>
      </c>
      <c r="G32" s="68">
        <v>7500</v>
      </c>
    </row>
    <row r="33" spans="2:7" x14ac:dyDescent="0.25">
      <c r="B33" s="54" t="s">
        <v>1400</v>
      </c>
      <c r="C33" s="67" t="s">
        <v>1401</v>
      </c>
      <c r="D33" s="70">
        <v>44983</v>
      </c>
      <c r="E33" s="69" t="s">
        <v>56</v>
      </c>
      <c r="F33" s="62" t="s">
        <v>1354</v>
      </c>
      <c r="G33" s="57">
        <v>110800</v>
      </c>
    </row>
    <row r="34" spans="2:7" x14ac:dyDescent="0.25">
      <c r="B34" s="54" t="s">
        <v>1402</v>
      </c>
      <c r="C34" s="67" t="s">
        <v>1403</v>
      </c>
      <c r="D34" s="70">
        <v>45077</v>
      </c>
      <c r="E34" s="69" t="s">
        <v>1404</v>
      </c>
      <c r="F34" s="62" t="s">
        <v>1354</v>
      </c>
      <c r="G34" s="57">
        <v>28000</v>
      </c>
    </row>
    <row r="35" spans="2:7" x14ac:dyDescent="0.25">
      <c r="B35" s="54" t="s">
        <v>1405</v>
      </c>
      <c r="C35" s="67" t="s">
        <v>1406</v>
      </c>
      <c r="D35" s="70">
        <v>45093</v>
      </c>
      <c r="E35" s="69" t="s">
        <v>1407</v>
      </c>
      <c r="F35" s="62" t="s">
        <v>1354</v>
      </c>
      <c r="G35" s="57">
        <v>28050.21</v>
      </c>
    </row>
    <row r="36" spans="2:7" x14ac:dyDescent="0.25">
      <c r="B36" s="54" t="s">
        <v>1408</v>
      </c>
      <c r="C36" s="67" t="s">
        <v>1411</v>
      </c>
      <c r="D36" s="70">
        <v>45098</v>
      </c>
      <c r="E36" s="69" t="s">
        <v>1409</v>
      </c>
      <c r="F36" s="62" t="s">
        <v>1354</v>
      </c>
      <c r="G36" s="57">
        <v>68976.990000000005</v>
      </c>
    </row>
    <row r="37" spans="2:7" x14ac:dyDescent="0.25">
      <c r="B37" s="54" t="s">
        <v>1410</v>
      </c>
      <c r="C37" s="67" t="s">
        <v>1362</v>
      </c>
      <c r="D37" s="70">
        <v>45037</v>
      </c>
      <c r="E37" s="69" t="s">
        <v>1412</v>
      </c>
      <c r="F37" s="62" t="s">
        <v>1354</v>
      </c>
      <c r="G37" s="57">
        <v>76153.8</v>
      </c>
    </row>
    <row r="38" spans="2:7" x14ac:dyDescent="0.25">
      <c r="B38" s="54" t="s">
        <v>1413</v>
      </c>
      <c r="C38" s="67" t="s">
        <v>1362</v>
      </c>
      <c r="D38" s="70">
        <v>44234</v>
      </c>
      <c r="E38" s="69" t="s">
        <v>1414</v>
      </c>
      <c r="F38" s="62" t="s">
        <v>1354</v>
      </c>
      <c r="G38" s="57">
        <v>150730</v>
      </c>
    </row>
    <row r="39" spans="2:7" x14ac:dyDescent="0.25">
      <c r="B39" s="54" t="s">
        <v>1413</v>
      </c>
      <c r="C39" s="67" t="s">
        <v>1362</v>
      </c>
      <c r="D39" s="70">
        <v>44610</v>
      </c>
      <c r="E39" s="69" t="s">
        <v>1415</v>
      </c>
      <c r="F39" s="62" t="s">
        <v>1354</v>
      </c>
      <c r="G39" s="57">
        <v>9500</v>
      </c>
    </row>
    <row r="40" spans="2:7" x14ac:dyDescent="0.25">
      <c r="B40" s="54" t="s">
        <v>1413</v>
      </c>
      <c r="C40" s="67" t="s">
        <v>1362</v>
      </c>
      <c r="D40" s="70">
        <v>44659</v>
      </c>
      <c r="E40" s="69" t="s">
        <v>1416</v>
      </c>
      <c r="F40" s="62" t="s">
        <v>1354</v>
      </c>
      <c r="G40" s="57">
        <v>31700</v>
      </c>
    </row>
    <row r="41" spans="2:7" x14ac:dyDescent="0.25">
      <c r="B41" s="54" t="s">
        <v>1413</v>
      </c>
      <c r="C41" s="67" t="s">
        <v>1362</v>
      </c>
      <c r="D41" s="70">
        <v>44701</v>
      </c>
      <c r="E41" s="69" t="s">
        <v>1261</v>
      </c>
      <c r="F41" s="62" t="s">
        <v>1354</v>
      </c>
      <c r="G41" s="57">
        <v>15340</v>
      </c>
    </row>
    <row r="42" spans="2:7" x14ac:dyDescent="0.25">
      <c r="B42" s="54" t="s">
        <v>1417</v>
      </c>
      <c r="C42" s="67" t="s">
        <v>1418</v>
      </c>
      <c r="D42" s="70">
        <v>45099</v>
      </c>
      <c r="E42" s="72" t="s">
        <v>1419</v>
      </c>
      <c r="F42" s="62" t="s">
        <v>1354</v>
      </c>
      <c r="G42" s="57">
        <v>5489.99</v>
      </c>
    </row>
    <row r="43" spans="2:7" x14ac:dyDescent="0.25">
      <c r="B43" s="54" t="s">
        <v>1420</v>
      </c>
      <c r="C43" s="67" t="s">
        <v>1421</v>
      </c>
      <c r="D43" s="70">
        <v>44893</v>
      </c>
      <c r="E43" s="72" t="s">
        <v>1422</v>
      </c>
      <c r="F43" s="62" t="s">
        <v>1354</v>
      </c>
      <c r="G43" s="57">
        <v>337052.5</v>
      </c>
    </row>
    <row r="44" spans="2:7" x14ac:dyDescent="0.25">
      <c r="B44" s="54" t="s">
        <v>1423</v>
      </c>
      <c r="C44" s="67" t="s">
        <v>1362</v>
      </c>
      <c r="D44" s="70">
        <v>44979</v>
      </c>
      <c r="E44" s="72" t="s">
        <v>1424</v>
      </c>
      <c r="F44" s="62" t="s">
        <v>1354</v>
      </c>
      <c r="G44" s="57">
        <v>318300</v>
      </c>
    </row>
    <row r="45" spans="2:7" x14ac:dyDescent="0.25">
      <c r="B45" s="54" t="s">
        <v>1423</v>
      </c>
      <c r="C45" s="67" t="s">
        <v>1362</v>
      </c>
      <c r="D45" s="70">
        <v>44960</v>
      </c>
      <c r="E45" s="72" t="s">
        <v>1425</v>
      </c>
      <c r="F45" s="62" t="s">
        <v>1354</v>
      </c>
      <c r="G45" s="57">
        <v>140480</v>
      </c>
    </row>
    <row r="46" spans="2:7" x14ac:dyDescent="0.25">
      <c r="B46" s="54" t="s">
        <v>1423</v>
      </c>
      <c r="C46" s="67" t="s">
        <v>1362</v>
      </c>
      <c r="D46" s="70">
        <v>44966</v>
      </c>
      <c r="E46" s="72" t="s">
        <v>1426</v>
      </c>
      <c r="F46" s="62" t="s">
        <v>1354</v>
      </c>
      <c r="G46" s="57">
        <v>198500</v>
      </c>
    </row>
    <row r="47" spans="2:7" x14ac:dyDescent="0.25">
      <c r="B47" s="54" t="s">
        <v>1423</v>
      </c>
      <c r="C47" s="67" t="s">
        <v>1362</v>
      </c>
      <c r="D47" s="70">
        <v>44971</v>
      </c>
      <c r="E47" s="72" t="s">
        <v>1427</v>
      </c>
      <c r="F47" s="62" t="s">
        <v>1373</v>
      </c>
      <c r="G47" s="57">
        <v>200000</v>
      </c>
    </row>
    <row r="48" spans="2:7" x14ac:dyDescent="0.25">
      <c r="B48" s="54" t="s">
        <v>1428</v>
      </c>
      <c r="C48" s="67" t="s">
        <v>1362</v>
      </c>
      <c r="D48" s="70" t="s">
        <v>1429</v>
      </c>
      <c r="E48" s="72" t="s">
        <v>1430</v>
      </c>
      <c r="F48" s="62" t="s">
        <v>1354</v>
      </c>
      <c r="G48" s="57">
        <v>213774.44</v>
      </c>
    </row>
    <row r="49" spans="2:7" x14ac:dyDescent="0.25">
      <c r="B49" s="54" t="s">
        <v>1428</v>
      </c>
      <c r="C49" s="67" t="s">
        <v>1362</v>
      </c>
      <c r="D49" s="70">
        <v>45007</v>
      </c>
      <c r="E49" s="72" t="s">
        <v>1431</v>
      </c>
      <c r="F49" s="62" t="s">
        <v>1354</v>
      </c>
      <c r="G49" s="57">
        <v>35760</v>
      </c>
    </row>
    <row r="50" spans="2:7" x14ac:dyDescent="0.25">
      <c r="B50" s="54" t="s">
        <v>1428</v>
      </c>
      <c r="C50" s="67" t="s">
        <v>1362</v>
      </c>
      <c r="D50" s="70">
        <v>45020</v>
      </c>
      <c r="E50" s="72" t="s">
        <v>1432</v>
      </c>
      <c r="F50" s="62" t="s">
        <v>1354</v>
      </c>
      <c r="G50" s="57">
        <v>114000</v>
      </c>
    </row>
    <row r="51" spans="2:7" x14ac:dyDescent="0.25">
      <c r="B51" s="54" t="s">
        <v>1428</v>
      </c>
      <c r="C51" s="67" t="s">
        <v>1362</v>
      </c>
      <c r="D51" s="70">
        <v>45030</v>
      </c>
      <c r="E51" s="72" t="s">
        <v>1433</v>
      </c>
      <c r="F51" s="62" t="s">
        <v>1373</v>
      </c>
      <c r="G51" s="57">
        <v>86116.1</v>
      </c>
    </row>
    <row r="52" spans="2:7" x14ac:dyDescent="0.25">
      <c r="B52" s="54" t="s">
        <v>1434</v>
      </c>
      <c r="C52" s="67" t="s">
        <v>1421</v>
      </c>
      <c r="D52" s="70">
        <v>44879</v>
      </c>
      <c r="E52" s="72" t="s">
        <v>1435</v>
      </c>
      <c r="F52" s="62" t="s">
        <v>1354</v>
      </c>
      <c r="G52" s="57">
        <v>337698.3</v>
      </c>
    </row>
    <row r="53" spans="2:7" x14ac:dyDescent="0.25">
      <c r="B53" s="54" t="s">
        <v>1434</v>
      </c>
      <c r="C53" s="67" t="s">
        <v>1421</v>
      </c>
      <c r="D53" s="70">
        <v>44895</v>
      </c>
      <c r="E53" s="72" t="s">
        <v>1437</v>
      </c>
      <c r="F53" s="62" t="s">
        <v>1354</v>
      </c>
      <c r="G53" s="57">
        <v>350881.5</v>
      </c>
    </row>
    <row r="54" spans="2:7" x14ac:dyDescent="0.25">
      <c r="B54" s="54" t="s">
        <v>1434</v>
      </c>
      <c r="C54" s="67" t="s">
        <v>1421</v>
      </c>
      <c r="D54" s="70">
        <v>44880</v>
      </c>
      <c r="E54" s="72" t="s">
        <v>1436</v>
      </c>
      <c r="F54" s="62" t="s">
        <v>1438</v>
      </c>
      <c r="G54" s="57">
        <v>124585</v>
      </c>
    </row>
    <row r="55" spans="2:7" x14ac:dyDescent="0.25">
      <c r="B55" s="54" t="s">
        <v>1434</v>
      </c>
      <c r="C55" s="67" t="s">
        <v>1421</v>
      </c>
      <c r="D55" s="70">
        <v>44888</v>
      </c>
      <c r="E55" s="72" t="s">
        <v>1439</v>
      </c>
      <c r="F55" s="62" t="s">
        <v>1438</v>
      </c>
      <c r="G55" s="57">
        <v>128185</v>
      </c>
    </row>
    <row r="56" spans="2:7" ht="23.25" x14ac:dyDescent="0.25">
      <c r="B56" s="54" t="s">
        <v>1440</v>
      </c>
      <c r="C56" s="67" t="s">
        <v>1441</v>
      </c>
      <c r="D56" s="70">
        <v>45048</v>
      </c>
      <c r="E56" s="72" t="s">
        <v>1442</v>
      </c>
      <c r="F56" s="62" t="s">
        <v>1443</v>
      </c>
      <c r="G56" s="57">
        <v>1377768</v>
      </c>
    </row>
    <row r="57" spans="2:7" x14ac:dyDescent="0.25">
      <c r="B57" s="54" t="s">
        <v>1444</v>
      </c>
      <c r="C57" s="67" t="s">
        <v>1445</v>
      </c>
      <c r="D57" s="70" t="s">
        <v>1446</v>
      </c>
      <c r="E57" s="72" t="s">
        <v>1447</v>
      </c>
      <c r="F57" s="62" t="s">
        <v>1438</v>
      </c>
      <c r="G57" s="77">
        <v>25534.02</v>
      </c>
    </row>
    <row r="58" spans="2:7" x14ac:dyDescent="0.25">
      <c r="B58" s="54" t="s">
        <v>1444</v>
      </c>
      <c r="C58" s="67" t="s">
        <v>1445</v>
      </c>
      <c r="D58" s="70">
        <v>44936</v>
      </c>
      <c r="E58" s="72" t="s">
        <v>1448</v>
      </c>
      <c r="F58" s="62" t="s">
        <v>1438</v>
      </c>
      <c r="G58" s="57">
        <v>3624.08</v>
      </c>
    </row>
    <row r="59" spans="2:7" x14ac:dyDescent="0.25">
      <c r="B59" s="54" t="s">
        <v>1449</v>
      </c>
      <c r="C59" s="67" t="s">
        <v>1450</v>
      </c>
      <c r="D59" s="70">
        <v>44994</v>
      </c>
      <c r="E59" s="72" t="s">
        <v>1451</v>
      </c>
      <c r="F59" s="62" t="s">
        <v>1438</v>
      </c>
      <c r="G59" s="57">
        <v>326637.37</v>
      </c>
    </row>
    <row r="60" spans="2:7" x14ac:dyDescent="0.25">
      <c r="B60" s="54" t="s">
        <v>1449</v>
      </c>
      <c r="C60" s="67" t="s">
        <v>1450</v>
      </c>
      <c r="D60" s="70">
        <v>44995</v>
      </c>
      <c r="E60" s="72" t="s">
        <v>1452</v>
      </c>
      <c r="F60" s="62" t="s">
        <v>1438</v>
      </c>
      <c r="G60" s="57">
        <v>12296</v>
      </c>
    </row>
    <row r="61" spans="2:7" x14ac:dyDescent="0.25">
      <c r="B61" s="54" t="s">
        <v>1449</v>
      </c>
      <c r="C61" s="67" t="s">
        <v>1450</v>
      </c>
      <c r="D61" s="70" t="s">
        <v>1453</v>
      </c>
      <c r="E61" s="72" t="s">
        <v>1454</v>
      </c>
      <c r="F61" s="62" t="s">
        <v>1438</v>
      </c>
      <c r="G61" s="57">
        <v>66000</v>
      </c>
    </row>
    <row r="62" spans="2:7" x14ac:dyDescent="0.25">
      <c r="B62" s="54" t="s">
        <v>1455</v>
      </c>
      <c r="C62" s="67" t="s">
        <v>1456</v>
      </c>
      <c r="D62" s="70">
        <v>45020</v>
      </c>
      <c r="E62" s="72" t="s">
        <v>1460</v>
      </c>
      <c r="F62" s="62" t="s">
        <v>1438</v>
      </c>
      <c r="G62" s="57">
        <v>50000</v>
      </c>
    </row>
    <row r="63" spans="2:7" x14ac:dyDescent="0.25">
      <c r="B63" s="54" t="s">
        <v>1455</v>
      </c>
      <c r="C63" s="67" t="s">
        <v>1456</v>
      </c>
      <c r="D63" s="70">
        <v>45051</v>
      </c>
      <c r="E63" s="72" t="s">
        <v>1457</v>
      </c>
      <c r="F63" s="62" t="s">
        <v>1438</v>
      </c>
      <c r="G63" s="57">
        <v>50000</v>
      </c>
    </row>
    <row r="64" spans="2:7" x14ac:dyDescent="0.25">
      <c r="B64" s="54" t="s">
        <v>1455</v>
      </c>
      <c r="C64" s="67" t="s">
        <v>1456</v>
      </c>
      <c r="D64" s="70">
        <v>45051</v>
      </c>
      <c r="E64" s="72" t="s">
        <v>1458</v>
      </c>
      <c r="F64" s="62" t="s">
        <v>1438</v>
      </c>
      <c r="G64" s="57">
        <v>110000</v>
      </c>
    </row>
    <row r="65" spans="2:7" x14ac:dyDescent="0.25">
      <c r="B65" s="54" t="s">
        <v>1455</v>
      </c>
      <c r="C65" s="67" t="s">
        <v>1456</v>
      </c>
      <c r="D65" s="70">
        <v>45065</v>
      </c>
      <c r="E65" s="72" t="s">
        <v>1459</v>
      </c>
      <c r="F65" s="62" t="s">
        <v>1438</v>
      </c>
      <c r="G65" s="57">
        <v>110800</v>
      </c>
    </row>
    <row r="66" spans="2:7" hidden="1" x14ac:dyDescent="0.25">
      <c r="B66" s="56"/>
      <c r="C66" s="67"/>
      <c r="D66" s="71"/>
      <c r="E66" s="72"/>
      <c r="F66" s="62"/>
      <c r="G66" s="57"/>
    </row>
    <row r="67" spans="2:7" ht="24.95" hidden="1" customHeight="1" x14ac:dyDescent="0.25">
      <c r="B67" s="56"/>
      <c r="C67" s="67"/>
      <c r="D67" s="71"/>
      <c r="E67" s="72"/>
      <c r="F67" s="62"/>
      <c r="G67" s="57"/>
    </row>
    <row r="68" spans="2:7" ht="24.95" hidden="1" customHeight="1" x14ac:dyDescent="0.25">
      <c r="B68" s="56"/>
      <c r="C68" s="67"/>
      <c r="D68" s="71"/>
      <c r="E68" s="72"/>
      <c r="F68" s="62"/>
      <c r="G68" s="57"/>
    </row>
    <row r="69" spans="2:7" ht="24.95" hidden="1" customHeight="1" x14ac:dyDescent="0.25">
      <c r="B69" s="56"/>
      <c r="C69" s="67"/>
      <c r="D69" s="71"/>
      <c r="E69" s="72"/>
      <c r="F69" s="62"/>
      <c r="G69" s="57"/>
    </row>
    <row r="70" spans="2:7" ht="24.95" hidden="1" customHeight="1" x14ac:dyDescent="0.25">
      <c r="B70" s="56"/>
      <c r="C70" s="67"/>
      <c r="D70" s="71"/>
      <c r="E70" s="72"/>
      <c r="F70" s="62"/>
      <c r="G70" s="57"/>
    </row>
    <row r="71" spans="2:7" ht="24.95" hidden="1" customHeight="1" x14ac:dyDescent="0.25">
      <c r="B71" s="56"/>
      <c r="C71" s="67"/>
      <c r="D71" s="71"/>
      <c r="E71" s="72"/>
      <c r="F71" s="62"/>
      <c r="G71" s="57"/>
    </row>
    <row r="72" spans="2:7" ht="24.95" hidden="1" customHeight="1" x14ac:dyDescent="0.25">
      <c r="B72" s="56"/>
      <c r="C72" s="67"/>
      <c r="D72" s="71"/>
      <c r="E72" s="72"/>
      <c r="F72" s="62"/>
      <c r="G72" s="57"/>
    </row>
    <row r="73" spans="2:7" ht="24.95" hidden="1" customHeight="1" x14ac:dyDescent="0.25">
      <c r="B73" s="56"/>
      <c r="C73" s="67"/>
      <c r="D73" s="71"/>
      <c r="E73" s="72"/>
      <c r="F73" s="62"/>
      <c r="G73" s="57"/>
    </row>
    <row r="74" spans="2:7" ht="24.95" hidden="1" customHeight="1" x14ac:dyDescent="0.25">
      <c r="B74" s="56"/>
      <c r="C74" s="67"/>
      <c r="D74" s="71"/>
      <c r="E74" s="72"/>
      <c r="F74" s="62"/>
      <c r="G74" s="57"/>
    </row>
    <row r="75" spans="2:7" ht="24.95" hidden="1" customHeight="1" x14ac:dyDescent="0.25">
      <c r="B75" s="56"/>
      <c r="C75" s="67"/>
      <c r="D75" s="71"/>
      <c r="E75" s="72"/>
      <c r="F75" s="62"/>
      <c r="G75" s="57"/>
    </row>
    <row r="76" spans="2:7" ht="24.95" hidden="1" customHeight="1" x14ac:dyDescent="0.25">
      <c r="B76" s="56"/>
      <c r="C76" s="67"/>
      <c r="D76" s="71"/>
      <c r="E76" s="72"/>
      <c r="F76" s="62"/>
      <c r="G76" s="57"/>
    </row>
    <row r="77" spans="2:7" hidden="1" x14ac:dyDescent="0.25">
      <c r="B77" s="56"/>
      <c r="C77" s="67"/>
      <c r="D77" s="71"/>
      <c r="E77" s="71"/>
      <c r="F77" s="62"/>
      <c r="G77" s="57"/>
    </row>
    <row r="78" spans="2:7" hidden="1" x14ac:dyDescent="0.25">
      <c r="B78" s="56"/>
      <c r="C78" s="67"/>
      <c r="D78" s="71"/>
      <c r="E78" s="71"/>
      <c r="F78" s="62"/>
      <c r="G78" s="57"/>
    </row>
    <row r="79" spans="2:7" hidden="1" x14ac:dyDescent="0.25">
      <c r="B79" s="56"/>
      <c r="C79" s="55"/>
      <c r="D79" s="71"/>
      <c r="E79" s="71"/>
      <c r="F79" s="62"/>
      <c r="G79" s="57"/>
    </row>
    <row r="80" spans="2:7" hidden="1" x14ac:dyDescent="0.25">
      <c r="B80" s="53"/>
      <c r="C80" s="55"/>
      <c r="D80" s="71"/>
      <c r="E80" s="71"/>
      <c r="F80" s="62"/>
      <c r="G80" s="57"/>
    </row>
    <row r="81" spans="2:7" x14ac:dyDescent="0.25">
      <c r="B81" s="81" t="s">
        <v>1461</v>
      </c>
      <c r="C81" s="81"/>
      <c r="D81" s="81"/>
      <c r="E81" s="81"/>
      <c r="F81" s="81"/>
      <c r="G81" s="59">
        <f>SUM(G8:G80)</f>
        <v>7377270.4099999992</v>
      </c>
    </row>
    <row r="83" spans="2:7" x14ac:dyDescent="0.25">
      <c r="B83" s="58"/>
      <c r="C83" s="60"/>
      <c r="D83" s="61"/>
      <c r="E83" s="61"/>
      <c r="G83" s="61"/>
    </row>
    <row r="84" spans="2:7" x14ac:dyDescent="0.25">
      <c r="B84" t="s">
        <v>1462</v>
      </c>
      <c r="C84" s="12"/>
      <c r="G84" s="13"/>
    </row>
    <row r="85" spans="2:7" x14ac:dyDescent="0.25">
      <c r="B85" t="s">
        <v>1463</v>
      </c>
      <c r="C85" s="12"/>
      <c r="G85" s="13"/>
    </row>
    <row r="86" spans="2:7" x14ac:dyDescent="0.25">
      <c r="B86" s="58"/>
      <c r="C86" s="60"/>
      <c r="D86" s="61"/>
      <c r="E86" s="61"/>
      <c r="G86" s="61"/>
    </row>
    <row r="87" spans="2:7" x14ac:dyDescent="0.25">
      <c r="C87" s="12"/>
      <c r="G87" s="13"/>
    </row>
    <row r="88" spans="2:7" x14ac:dyDescent="0.25">
      <c r="G88" s="52"/>
    </row>
  </sheetData>
  <mergeCells count="2">
    <mergeCell ref="C5:G5"/>
    <mergeCell ref="B81:F81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F0EC-667C-4BEB-9E59-48F5F57762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73"/>
      <c r="H5" s="73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73"/>
      <c r="H6" s="73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73"/>
      <c r="H7" s="73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73"/>
      <c r="H8" s="73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73"/>
      <c r="H9" s="73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73"/>
      <c r="H10" s="73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73"/>
      <c r="H11" s="73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73"/>
      <c r="H12" s="73">
        <f t="shared" si="1"/>
        <v>92430</v>
      </c>
    </row>
    <row r="13" spans="1:8" x14ac:dyDescent="0.25">
      <c r="B13" s="75"/>
      <c r="C13" s="75">
        <f>B13*5%</f>
        <v>0</v>
      </c>
      <c r="D13" s="75">
        <f>B13*18%</f>
        <v>0</v>
      </c>
      <c r="E13" s="52">
        <f>+B13+D13-C13</f>
        <v>0</v>
      </c>
      <c r="F13" s="73"/>
      <c r="H13" s="73">
        <f t="shared" si="1"/>
        <v>0</v>
      </c>
    </row>
    <row r="14" spans="1:8" x14ac:dyDescent="0.25">
      <c r="B14" s="74">
        <f>SUM(B5:B13)</f>
        <v>222430</v>
      </c>
      <c r="C14" s="74">
        <f>SUM(C5:C13)</f>
        <v>11121.5</v>
      </c>
      <c r="D14" s="74">
        <f>SUM(D5:D13)</f>
        <v>23400</v>
      </c>
      <c r="E14" s="74">
        <f>B14+D14-C14</f>
        <v>234708.5</v>
      </c>
      <c r="F14" s="74"/>
      <c r="H14" s="74">
        <f>SUM(H5:H13)</f>
        <v>245830</v>
      </c>
    </row>
    <row r="15" spans="1:8" x14ac:dyDescent="0.25">
      <c r="C15" s="73"/>
      <c r="D15" s="73"/>
      <c r="E15" s="52"/>
    </row>
    <row r="16" spans="1:8" x14ac:dyDescent="0.25">
      <c r="E16" s="74"/>
      <c r="F16" s="73"/>
    </row>
    <row r="17" spans="3:4" x14ac:dyDescent="0.25">
      <c r="C17" s="73">
        <f>+B14+D14</f>
        <v>245830</v>
      </c>
      <c r="D17" s="73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8" t="s">
        <v>151</v>
      </c>
      <c r="B2" s="78"/>
      <c r="C2" s="78"/>
      <c r="D2" s="78"/>
      <c r="E2" s="78"/>
    </row>
    <row r="3" spans="1:8" ht="15" customHeight="1" x14ac:dyDescent="0.25">
      <c r="A3" s="78"/>
      <c r="B3" s="78"/>
      <c r="C3" s="78"/>
      <c r="D3" s="78"/>
      <c r="E3" s="78"/>
    </row>
    <row r="4" spans="1:8" ht="15" customHeight="1" x14ac:dyDescent="0.25">
      <c r="A4" s="78"/>
      <c r="B4" s="78"/>
      <c r="C4" s="78"/>
      <c r="D4" s="78"/>
      <c r="E4" s="78"/>
    </row>
    <row r="5" spans="1:8" ht="14.25" customHeight="1" x14ac:dyDescent="0.25">
      <c r="A5" s="78"/>
      <c r="B5" s="78"/>
      <c r="C5" s="78"/>
      <c r="D5" s="78"/>
      <c r="E5" s="78"/>
      <c r="F5" s="38"/>
    </row>
    <row r="6" spans="1:8" ht="41.25" customHeight="1" x14ac:dyDescent="0.25">
      <c r="A6" s="79" t="s">
        <v>1061</v>
      </c>
      <c r="B6" s="79"/>
      <c r="C6" s="79"/>
      <c r="D6" s="79"/>
      <c r="E6" s="79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IMAGENES</cp:lastModifiedBy>
  <cp:lastPrinted>2023-07-06T15:38:23Z</cp:lastPrinted>
  <dcterms:created xsi:type="dcterms:W3CDTF">2021-01-11T13:35:50Z</dcterms:created>
  <dcterms:modified xsi:type="dcterms:W3CDTF">2023-07-06T15:40:22Z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