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AGO PROVEEDORES\"/>
    </mc:Choice>
  </mc:AlternateContent>
  <xr:revisionPtr revIDLastSave="0" documentId="13_ncr:1_{2C38C8DE-9F9D-4F99-AF5F-8330439E0E98}" xr6:coauthVersionLast="47" xr6:coauthVersionMax="47" xr10:uidLastSave="{00000000-0000-0000-0000-000000000000}"/>
  <bookViews>
    <workbookView xWindow="-120" yWindow="-120" windowWidth="20730" windowHeight="11040" firstSheet="1" activeTab="1" xr2:uid="{64003F2A-8BE6-4E7C-8CEE-66A0FCB97480}"/>
  </bookViews>
  <sheets>
    <sheet name="OAI" sheetId="7" state="hidden" r:id="rId1"/>
    <sheet name="Hoja4" sheetId="66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0" i="66" l="1"/>
  <c r="E12" i="62"/>
  <c r="H13" i="62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H12" i="62"/>
  <c r="E10" i="62" l="1"/>
  <c r="H10" i="62"/>
  <c r="E11" i="62"/>
  <c r="E6" i="62"/>
  <c r="E8" i="62"/>
  <c r="E9" i="62"/>
  <c r="E7" i="62"/>
  <c r="B14" i="62"/>
  <c r="D13" i="62" l="1"/>
  <c r="D5" i="62"/>
  <c r="H5" i="62" s="1"/>
  <c r="H14" i="62" s="1"/>
  <c r="C5" i="62"/>
  <c r="E5" i="62" l="1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F03E46A3-4D7F-444B-BF8A-41D64DB596D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AB27FA58-60AB-4F02-8687-5E2CE0199103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57731B49-647A-4483-ADE3-FEA6EB43EED4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<sst xmlns="http://schemas.openxmlformats.org/spreadsheetml/2006/main" count="6377" uniqueCount="1588">
  <si>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</si>
  <si>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</si>
  <si>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</si>
  <si>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</si>
  <si>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</si>
  <si>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</si>
  <si>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</si>
  <si>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</si>
  <si>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</si>
  <si>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</si>
  <si>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</si>
  <si>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</si>
  <si>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</si>
  <si>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</si>
  <si>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</si>
  <si>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</si>
  <si>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</si>
  <si>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</si>
  <si>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</si>
  <si>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</si>
  <si>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</si>
  <si>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</si>
  <si>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</si>
  <si>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</si>
  <si>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</si>
  <si>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</si>
  <si>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</si>
  <si>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</si>
  <si>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</si>
  <si>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</si>
  <si>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</si>
  <si>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</si>
  <si>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</si>
  <si>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</si>
  <si>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</si>
  <si>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</si>
  <si>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</si>
  <si>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</si>
  <si>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</si>
  <si>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</si>
  <si>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</si>
  <si>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</si>
  <si>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</si>
  <si>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</si>
  <si>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</si>
  <si>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</si>
  <si>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</si>
  <si>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</si>
  <si>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</si>
  <si>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</si>
  <si>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</si>
  <si>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</si>
  <si>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</si>
  <si>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</si>
  <si>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</si>
  <si>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</si>
  <si>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</si>
  <si>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</si>
  <si>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</si>
  <si>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</si>
  <si>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</si>
  <si>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</si>
  <si>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</si>
  <si>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</si>
  <si>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</si>
  <si>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</si>
  <si>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</si>
  <si>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</si>
  <si>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</si>
  <si>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</si>
  <si>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</si>
  <si>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</si>
  <si>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</si>
  <si>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</si>
  <si>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</si>
  <si>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</si>
  <si>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</si>
  <si>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</si>
  <si>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</si>
  <si>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</si>
  <si>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</si>
  <si>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</si>
  <si>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</si>
  <si>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</si>
  <si>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</si>
  <si>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</si>
  <si>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</si>
  <si>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</si>
  <si>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</si>
  <si>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</si>
  <si>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</si>
  <si>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</si>
  <si>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</si>
  <si>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</si>
  <si>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</si>
  <si>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</si>
  <si>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</si>
  <si>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</si>
  <si>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</si>
  <si>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</si>
  <si>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</si>
  <si>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</si>
  <si>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</si>
  <si>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</si>
  <si>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</si>
  <si>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</si>
  <si>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</si>
  <si>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</si>
  <si>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</si>
  <si>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</si>
  <si>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</si>
  <si>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</si>
  <si>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</si>
  <si>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</si>
  <si>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</si>
  <si>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</si>
  <si>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</si>
  <si>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</si>
  <si>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</si>
  <si>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</si>
  <si>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</si>
  <si>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</si>
  <si>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</si>
  <si>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</si>
  <si>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</si>
  <si>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</si>
  <si>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</si>
  <si>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</si>
  <si>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</si>
  <si>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</si>
  <si>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</si>
  <si>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</si>
  <si>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</si>
  <si>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</si>
  <si>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</si>
  <si>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</si>
  <si>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</si>
  <si>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</si>
  <si>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</si>
  <si>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</si>
  <si>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</si>
  <si>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</si>
  <si>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</si>
  <si>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</si>
  <si>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</si>
  <si>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</si>
  <si>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</si>
  <si>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</si>
  <si>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</si>
  <si>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</si>
  <si>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</si>
  <si>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</si>
  <si>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</si>
  <si>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</si>
  <si>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</si>
  <si>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</si>
  <si>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</si>
  <si>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</si>
  <si>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</si>
  <si>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</si>
  <si>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</si>
  <si>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</si>
  <si>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</si>
  <si>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</si>
  <si>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</si>
  <si>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</si>
  <si>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</si>
  <si>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</si>
  <si>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</si>
  <si>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</si>
  <si>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</si>
  <si>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</si>
  <si>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</si>
  <si>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</si>
  <si>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</si>
  <si>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</si>
  <si>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</si>
  <si>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</si>
  <si>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</si>
  <si>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</si>
  <si>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</si>
  <si>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</si>
  <si>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</si>
  <si>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</si>
  <si>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</si>
  <si>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</si>
  <si>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</si>
  <si>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</si>
  <si>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</si>
  <si>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</si>
  <si>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</si>
  <si>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</si>
  <si>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</si>
  <si>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</si>
  <si>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</si>
  <si>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</si>
  <si>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</si>
  <si>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</si>
  <si>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</si>
  <si>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</si>
  <si>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</si>
  <si>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</si>
  <si>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</si>
  <si>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</si>
  <si>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</si>
  <si>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</si>
  <si>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</si>
  <si>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</si>
  <si>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</si>
  <si>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</si>
  <si>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</si>
  <si>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</si>
  <si>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</si>
  <si>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</si>
  <si>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</si>
  <si>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</si>
  <si>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</si>
  <si>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</si>
  <si>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</si>
  <si>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</si>
  <si>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</si>
  <si>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</si>
  <si>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</si>
  <si>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</si>
  <si>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</si>
  <si>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</si>
  <si>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</si>
  <si>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</si>
  <si>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</si>
  <si>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</si>
  <si>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</si>
  <si>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</si>
  <si>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</si>
  <si>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</si>
  <si>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</si>
  <si>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</si>
  <si>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</si>
  <si>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</si>
  <si>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</si>
  <si>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</si>
  <si>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</si>
  <si>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</si>
  <si>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</si>
  <si>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</si>
  <si>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</si>
  <si>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</si>
  <si>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</si>
  <si>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</si>
  <si>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</si>
  <si>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</si>
  <si>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</si>
  <si>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</si>
  <si>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</si>
  <si>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</si>
  <si>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</si>
  <si>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</si>
  <si>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</si>
  <si>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</si>
  <si>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</si>
  <si>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</si>
  <si>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</si>
  <si>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</si>
  <si>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</si>
  <si>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</si>
  <si>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</si>
  <si>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</si>
  <si>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</si>
  <si>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</si>
  <si>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</si>
  <si>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</si>
  <si>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</si>
  <si>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</si>
  <si>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</si>
  <si>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</si>
  <si>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</si>
  <si>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</si>
  <si>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</si>
  <si>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</si>
  <si>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</si>
  <si>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</si>
  <si>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</si>
  <si>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</si>
  <si>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</si>
  <si>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</si>
  <si>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</si>
  <si>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</si>
  <si>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</si>
  <si>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</si>
  <si>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</si>
  <si>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</si>
  <si>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</si>
  <si>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</si>
  <si>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</si>
  <si>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</si>
  <si>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</si>
  <si>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</si>
  <si>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</si>
  <si>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</si>
  <si>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</si>
  <si>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</si>
  <si>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</si>
  <si>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</si>
  <si>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</si>
  <si>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</si>
  <si>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</si>
  <si>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</si>
  <si>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</si>
  <si>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</si>
  <si>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</si>
  <si>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</si>
  <si>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</si>
  <si>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</si>
  <si>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</si>
  <si>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</si>
  <si>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</si>
  <si>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</si>
  <si>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</si>
  <si>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</si>
  <si>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</si>
  <si>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</si>
  <si>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</si>
  <si>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</si>
  <si>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</si>
  <si>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</si>
  <si>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</si>
  <si>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</si>
  <si>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</si>
  <si>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</si>
  <si>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</si>
  <si>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</si>
  <si>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</si>
  <si>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</si>
  <si>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</si>
  <si>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</si>
  <si>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</si>
  <si>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</si>
  <si>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</si>
  <si>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</si>
  <si>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</si>
  <si>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</si>
  <si>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</si>
  <si>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</si>
  <si>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</si>
  <si>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</si>
  <si>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</si>
  <si>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</si>
  <si>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</si>
  <si>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</si>
  <si>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</si>
  <si>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</si>
  <si>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</si>
  <si>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</si>
  <si>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</si>
  <si>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</si>
  <si>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</si>
  <si>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</si>
  <si>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</si>
  <si>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</si>
  <si>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</si>
  <si>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</si>
  <si>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</si>
  <si>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</si>
  <si>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</si>
  <si>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</si>
  <si>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</si>
  <si>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</si>
  <si>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</si>
  <si>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</si>
  <si>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</si>
  <si>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</si>
  <si>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</si>
  <si>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</si>
  <si>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</si>
  <si>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</si>
  <si>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</si>
  <si>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</si>
  <si>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</si>
  <si>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</si>
  <si>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</si>
  <si>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</si>
  <si>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</si>
  <si>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</si>
  <si>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</si>
  <si>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</si>
  <si>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</si>
  <si>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</si>
  <si>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</si>
  <si>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</si>
  <si>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</si>
  <si>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</si>
  <si>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</si>
  <si>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</si>
  <si>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</si>
  <si>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</si>
  <si>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</si>
  <si>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</si>
  <si>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</si>
  <si>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</si>
  <si>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</si>
  <si>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</si>
  <si>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</si>
  <si>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</si>
  <si>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</si>
  <si>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</si>
  <si>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</si>
  <si>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</si>
  <si>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</si>
  <si>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</si>
  <si>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</si>
  <si>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</si>
  <si>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</si>
  <si>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</si>
  <si>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</si>
  <si>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</si>
  <si>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</si>
  <si>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</si>
  <si>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</si>
  <si>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</si>
  <si>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</si>
  <si>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</si>
  <si>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</si>
  <si>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</si>
  <si>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</si>
  <si>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</si>
  <si>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</si>
  <si>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</si>
  <si>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</si>
  <si>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</si>
  <si>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</si>
  <si>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</si>
  <si>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</si>
  <si>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</si>
  <si>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</si>
  <si>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</si>
  <si>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</si>
  <si>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</si>
  <si>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</si>
  <si>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</si>
  <si>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</si>
  <si>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</si>
  <si>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</si>
  <si>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</si>
  <si>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</si>
  <si>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</si>
  <si>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</si>
  <si>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</si>
  <si>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</si>
  <si>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</si>
  <si>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</si>
  <si>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</si>
  <si>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</si>
  <si>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</si>
  <si>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</si>
  <si>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</si>
  <si>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</si>
  <si>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</si>
  <si>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</si>
  <si>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</si>
  <si>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</si>
  <si>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</si>
  <si>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</si>
  <si>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</si>
  <si>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</si>
  <si>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</si>
  <si>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</si>
  <si>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</si>
  <si>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</si>
  <si>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</si>
  <si>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</si>
  <si>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</si>
  <si>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</si>
  <si>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</si>
  <si>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</si>
  <si>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</si>
  <si>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</si>
  <si>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</si>
  <si>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</si>
  <si>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</si>
  <si>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</si>
  <si>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</si>
  <si>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</si>
  <si>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</si>
  <si>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</si>
  <si>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</si>
  <si>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</si>
  <si>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</si>
  <si>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</si>
  <si>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</si>
  <si>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</si>
  <si>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</si>
  <si>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</si>
  <si>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</si>
  <si>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</si>
  <si>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</si>
  <si>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</si>
  <si>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</si>
  <si>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</si>
  <si>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</si>
  <si>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</si>
  <si>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</si>
  <si>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</si>
  <si>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</si>
  <si>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</si>
  <si>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</si>
  <si>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</si>
  <si>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</si>
  <si>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</si>
  <si>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</si>
  <si>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</si>
  <si>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</si>
  <si>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</si>
  <si>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</si>
  <si>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</si>
  <si>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</si>
  <si>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</si>
  <si>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</si>
  <si>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</si>
  <si>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</si>
  <si>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</si>
  <si>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</si>
  <si>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</si>
  <si>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</si>
  <si>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</si>
  <si>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</si>
  <si>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</si>
  <si>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</si>
  <si>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</si>
  <si>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</si>
  <si>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</si>
  <si>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</si>
  <si>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</si>
  <si>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</si>
  <si>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</si>
  <si>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</si>
  <si>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</si>
  <si>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</si>
  <si>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</si>
  <si>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</si>
  <si>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</si>
  <si>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</si>
  <si>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</si>
  <si>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</si>
  <si>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</si>
  <si>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</si>
  <si>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</si>
  <si>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</si>
  <si>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</si>
  <si>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</si>
  <si>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</si>
  <si>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</si>
  <si>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</si>
  <si>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</si>
  <si>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</si>
  <si>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</si>
  <si>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</si>
  <si>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</si>
  <si>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</si>
  <si>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</si>
  <si>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</si>
  <si>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</si>
  <si>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</si>
  <si>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</si>
  <si>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</si>
  <si>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</si>
  <si>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</si>
  <si>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</si>
  <si>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</si>
  <si>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</si>
  <si>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</si>
  <si>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</si>
  <si>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</si>
  <si>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</si>
  <si>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</si>
  <si>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</si>
  <si>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</si>
  <si>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</si>
  <si>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</si>
  <si>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</si>
  <si>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</si>
  <si>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</si>
  <si>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</si>
  <si>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</si>
  <si>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</si>
  <si>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</si>
  <si>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</si>
  <si>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</si>
  <si>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</si>
  <si>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</si>
  <si>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</si>
  <si>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</si>
  <si>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</si>
  <si>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</si>
  <si>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</si>
  <si>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</si>
  <si>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</si>
  <si>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</si>
  <si>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</si>
  <si>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</si>
  <si>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</si>
  <si>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</si>
  <si>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</si>
  <si>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</si>
  <si>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</si>
  <si>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</si>
  <si>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</si>
  <si>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</si>
  <si>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</si>
  <si>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</si>
  <si>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</si>
  <si>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</si>
  <si>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</si>
  <si>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</si>
  <si>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</si>
  <si>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</si>
  <si>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</si>
  <si>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</si>
  <si>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</si>
  <si>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</si>
  <si>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</si>
  <si>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</si>
  <si>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</si>
  <si>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</si>
  <si>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</si>
  <si>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</si>
  <si>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</si>
  <si>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</si>
  <si>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</si>
  <si>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</si>
  <si>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</si>
  <si>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</si>
  <si>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</si>
  <si>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</si>
  <si>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</si>
  <si>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</si>
  <si>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</si>
  <si>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</si>
  <si>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</si>
  <si>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</si>
  <si>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</si>
  <si>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</si>
  <si>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</si>
  <si>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</si>
  <si>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</si>
  <si>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</si>
  <si>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</si>
  <si>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</si>
  <si>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</si>
  <si>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</si>
  <si>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</si>
  <si>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</si>
  <si>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</si>
  <si>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</si>
  <si>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</si>
  <si>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</si>
  <si>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</si>
  <si>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</si>
  <si>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</si>
  <si>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</si>
  <si>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</si>
  <si>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</si>
  <si>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</si>
  <si>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</si>
  <si>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</si>
  <si>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</si>
  <si>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</si>
  <si>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</si>
  <si>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</si>
  <si>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</si>
  <si>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</si>
  <si>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</si>
  <si>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</si>
  <si>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</si>
  <si>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</si>
  <si>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</si>
  <si>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</si>
  <si>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</si>
  <si>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</si>
  <si>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</si>
  <si>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</si>
  <si>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</si>
  <si>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</si>
  <si>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</si>
  <si>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</si>
  <si>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</si>
  <si>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</si>
  <si>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</si>
  <si>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</si>
  <si>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</si>
  <si>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</si>
  <si>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</si>
  <si>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</si>
  <si>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</si>
  <si>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</si>
  <si>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</si>
  <si>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</si>
  <si>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</si>
  <si>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</si>
  <si>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</si>
  <si>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</si>
  <si>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</si>
  <si>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</si>
  <si>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</si>
  <si>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</si>
  <si>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</si>
  <si>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</si>
  <si>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</si>
  <si>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</si>
  <si>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</si>
  <si>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</si>
  <si>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</si>
  <si>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</si>
  <si>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</si>
  <si>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</si>
  <si>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</si>
  <si>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</si>
  <si>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</si>
  <si>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</si>
  <si>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</si>
  <si>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</si>
  <si>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</si>
  <si>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</si>
  <si>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</si>
  <si>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</si>
  <si>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</si>
  <si>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</si>
  <si>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</si>
  <si>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</si>
  <si>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</si>
  <si>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</si>
  <si>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</si>
  <si>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</si>
  <si>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</si>
  <si>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</si>
  <si>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</si>
  <si>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</si>
  <si>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</si>
  <si>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</si>
  <si>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</si>
  <si>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</si>
  <si>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</si>
  <si>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</si>
  <si>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</si>
  <si>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</si>
  <si>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</si>
  <si>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</si>
  <si>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</si>
  <si>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</si>
  <si>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</si>
  <si>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</si>
  <si>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</si>
  <si>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</si>
  <si>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</si>
  <si>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</si>
  <si>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</si>
  <si>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</si>
  <si>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</si>
  <si>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</si>
  <si>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</si>
  <si>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</si>
  <si>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</si>
  <si>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</si>
  <si>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</si>
  <si>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</si>
  <si>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</si>
  <si>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</si>
  <si>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</si>
  <si>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</si>
  <si>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</si>
  <si>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</si>
  <si>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</si>
  <si>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</si>
  <si>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</si>
  <si>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</si>
  <si>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</si>
  <si>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</si>
  <si>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</si>
  <si>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</si>
  <si>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</si>
  <si>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</si>
  <si>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</si>
  <si>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</si>
  <si>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</si>
  <si>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</si>
  <si>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</si>
  <si>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</si>
  <si>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</si>
  <si>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</si>
  <si>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</si>
  <si>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</si>
  <si>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</si>
  <si>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</si>
  <si>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</si>
  <si>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</si>
  <si>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</si>
  <si>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</si>
  <si>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</si>
  <si>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</si>
  <si>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</si>
  <si>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</si>
  <si>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</si>
  <si>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</si>
  <si>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</si>
  <si>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</si>
  <si>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</si>
  <si>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</si>
  <si>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</si>
  <si>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</si>
  <si>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</si>
  <si>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</si>
  <si>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</si>
  <si>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</si>
  <si>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</si>
  <si>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</si>
  <si>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</si>
  <si>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</si>
  <si>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</si>
  <si>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</si>
  <si>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</si>
  <si>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</si>
  <si>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</si>
  <si>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</si>
  <si>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</si>
  <si>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</si>
  <si>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</si>
  <si>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</si>
  <si>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</si>
  <si>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</si>
  <si>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</si>
  <si>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</si>
  <si>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</si>
  <si>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</si>
  <si>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</si>
  <si>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</si>
  <si>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</si>
  <si>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</si>
  <si>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</si>
  <si>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</si>
  <si>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</si>
  <si>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</si>
  <si>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</si>
  <si>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</si>
  <si>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</si>
  <si>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</si>
  <si>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</si>
  <si>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</si>
  <si>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</si>
  <si>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</si>
  <si>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</si>
  <si>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</si>
  <si>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</si>
  <si>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</si>
  <si>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</si>
  <si>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</si>
  <si>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</si>
  <si>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</si>
  <si>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</si>
  <si>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</si>
  <si>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</si>
  <si>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</si>
  <si>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</si>
  <si>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</si>
  <si>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</si>
  <si>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</si>
  <si>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</si>
  <si>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</si>
  <si>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</si>
  <si>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</si>
  <si>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</si>
  <si>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</si>
  <si>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</si>
  <si>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</si>
  <si>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</si>
  <si>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</si>
  <si>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</si>
  <si>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</si>
  <si>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</si>
  <si>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</si>
  <si>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</si>
  <si>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</si>
  <si>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</si>
  <si>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</si>
  <si>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</si>
  <si>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</si>
  <si>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</si>
  <si>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</si>
  <si>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</si>
  <si>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</si>
  <si>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</si>
  <si>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</si>
  <si>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</si>
  <si>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</si>
  <si>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</si>
  <si>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</si>
  <si>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</si>
  <si>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</si>
  <si>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</si>
  <si>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</si>
  <si>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</si>
  <si>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</si>
  <si>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</si>
  <si>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</si>
  <si>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</si>
  <si>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</si>
  <si>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</si>
  <si>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</si>
  <si>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</si>
  <si>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</si>
  <si>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</si>
  <si>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</si>
  <si>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</si>
  <si>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</si>
  <si>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</si>
  <si>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</si>
  <si>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</si>
  <si>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</si>
  <si>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</si>
  <si>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</si>
  <si>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</si>
  <si>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</si>
  <si>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</si>
  <si>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</si>
  <si>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</si>
  <si>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</si>
  <si>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</si>
  <si>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</si>
  <si>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</si>
  <si>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</si>
  <si>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</si>
  <si>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</si>
  <si>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</si>
  <si>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</si>
  <si>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</si>
  <si>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</si>
  <si>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</si>
  <si>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</si>
  <si>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</si>
  <si>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</si>
  <si>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</si>
  <si>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</si>
  <si>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</si>
  <si>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</si>
  <si>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</si>
  <si>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</si>
  <si>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</si>
  <si>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</si>
  <si>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</si>
  <si>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</si>
  <si>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</si>
  <si>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</si>
  <si>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</si>
  <si>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</si>
  <si>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</si>
  <si>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</si>
  <si>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</si>
  <si>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</si>
  <si>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</si>
  <si>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</si>
  <si>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</si>
  <si>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</si>
  <si>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</si>
  <si>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</si>
  <si>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</si>
  <si>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</si>
  <si>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</si>
  <si>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</si>
  <si>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</si>
  <si>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</si>
  <si>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</si>
  <si>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</si>
  <si>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</si>
  <si>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</si>
  <si>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</si>
  <si>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</si>
  <si>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</si>
  <si>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</si>
  <si>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</si>
  <si>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</si>
  <si>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</si>
  <si>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</si>
  <si>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</si>
  <si>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</si>
  <si>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</si>
  <si>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</si>
  <si>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</si>
  <si>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</si>
  <si>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</si>
  <si>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</si>
  <si>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</si>
  <si>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</si>
  <si>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</si>
  <si>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</si>
  <si>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</si>
  <si>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</si>
  <si>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</si>
  <si>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</si>
  <si>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</si>
  <si>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</si>
  <si>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</si>
  <si>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</si>
  <si>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</si>
  <si>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</si>
  <si>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</si>
  <si>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</si>
  <si>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</si>
  <si>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</si>
  <si>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</si>
  <si>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</si>
  <si>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</si>
  <si>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</si>
  <si>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</si>
  <si>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</si>
  <si>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</si>
  <si>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</si>
  <si>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</si>
  <si>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</si>
  <si>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</si>
  <si>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</si>
  <si>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</si>
  <si>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</si>
  <si>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</si>
  <si>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</si>
  <si>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</si>
  <si>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</si>
  <si>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</si>
  <si>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</si>
  <si>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</si>
  <si>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</si>
  <si>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</si>
  <si>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</si>
  <si>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</si>
  <si>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</si>
  <si>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</si>
  <si>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</si>
  <si>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</si>
  <si>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</si>
  <si>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</si>
  <si>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</si>
  <si>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</si>
  <si>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</si>
  <si>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</si>
  <si>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</si>
  <si>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</si>
  <si>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</si>
  <si>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</si>
  <si>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</si>
  <si>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</si>
  <si>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</si>
  <si>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</si>
  <si>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</si>
  <si>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</si>
  <si>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</si>
  <si>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</si>
  <si>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</si>
  <si>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</si>
  <si>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</si>
  <si>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</si>
  <si>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</si>
  <si>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</si>
  <si>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</si>
  <si>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</si>
  <si>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</si>
  <si>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</si>
  <si>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</si>
  <si>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</si>
  <si>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</si>
  <si>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</si>
  <si>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</si>
  <si>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</si>
  <si>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</si>
  <si>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</si>
  <si>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</si>
  <si>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</si>
  <si>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</si>
  <si>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</si>
  <si>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</si>
  <si>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</si>
  <si>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</si>
  <si>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</si>
  <si>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</si>
  <si>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</si>
  <si>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</si>
  <si>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</si>
  <si>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</si>
  <si>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</si>
  <si>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</si>
  <si>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</si>
  <si>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</si>
  <si>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</si>
  <si>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</si>
  <si>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</si>
  <si>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</si>
  <si>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</si>
  <si>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</si>
  <si>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</si>
  <si>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</si>
  <si>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</si>
  <si>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</si>
  <si>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</si>
  <si>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</si>
  <si>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</si>
  <si>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</si>
  <si>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</si>
  <si>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</si>
  <si>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</si>
  <si>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</si>
  <si>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</si>
  <si>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</si>
  <si>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</si>
  <si>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</si>
  <si>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</si>
  <si>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</si>
  <si>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</si>
  <si>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</si>
  <si>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</si>
  <si>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</si>
  <si>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</si>
  <si>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</si>
  <si>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</si>
  <si>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</si>
  <si>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</si>
  <si>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</si>
  <si>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</si>
  <si>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</si>
  <si>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</si>
  <si>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</si>
  <si>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</si>
  <si>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</si>
  <si>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</si>
  <si>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</si>
  <si>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</si>
  <si>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</si>
  <si>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</si>
  <si>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</si>
  <si>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</si>
  <si>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</si>
  <si>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</si>
  <si>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</si>
  <si>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</si>
  <si>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</si>
  <si>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</si>
  <si>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</si>
  <si>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</si>
  <si>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</si>
  <si>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</si>
  <si>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</si>
  <si>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</si>
  <si>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</si>
  <si>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</si>
  <si>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</si>
  <si>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</si>
  <si>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</si>
  <si>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</si>
  <si>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</si>
  <si>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</si>
  <si>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</si>
  <si>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</si>
  <si>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</si>
  <si>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</si>
  <si>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</si>
  <si>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</si>
  <si>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</si>
  <si>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</si>
  <si>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</si>
  <si>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</si>
  <si>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</si>
  <si>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</si>
  <si>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</si>
  <si>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</si>
  <si>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</si>
  <si>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</si>
  <si>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</si>
  <si>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</si>
  <si>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</si>
  <si>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</si>
  <si>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</si>
  <si>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</si>
  <si>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</si>
  <si>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</si>
  <si>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</si>
  <si>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</si>
  <si>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</si>
  <si>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</si>
  <si>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</si>
  <si>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</si>
  <si>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</si>
  <si>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</si>
  <si>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</si>
  <si>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</si>
  <si>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</si>
  <si>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</si>
  <si>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</si>
  <si>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</si>
  <si>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</si>
  <si>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</si>
  <si>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</si>
  <si>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</si>
  <si>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</si>
  <si>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</si>
  <si>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</si>
  <si>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</si>
  <si>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</si>
  <si>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</si>
  <si>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</si>
  <si>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</si>
  <si>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</si>
  <si>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</si>
  <si>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</si>
  <si>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</si>
  <si>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</si>
  <si>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</si>
  <si>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</si>
  <si>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</si>
  <si>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</si>
  <si>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</si>
  <si>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</si>
  <si>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</si>
  <si>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</si>
  <si>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</si>
  <si>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</si>
  <si>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</si>
  <si>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</si>
  <si>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</si>
  <si>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</si>
  <si>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</si>
  <si>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</si>
  <si>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</si>
  <si>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</si>
  <si>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</si>
  <si>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</si>
  <si>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</si>
  <si>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</si>
  <si>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</si>
  <si>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</si>
  <si>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</si>
  <si>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</si>
  <si>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</si>
  <si>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</si>
  <si>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</si>
  <si>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</si>
  <si>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</si>
  <si>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</si>
  <si>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</si>
  <si>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</si>
  <si>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</si>
  <si>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</si>
  <si>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</si>
  <si>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</si>
  <si>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</si>
  <si>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</si>
  <si>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</si>
  <si>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</si>
  <si>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</si>
  <si>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</si>
  <si>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</si>
  <si>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</si>
  <si>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</si>
  <si>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</si>
  <si>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</si>
  <si>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</si>
  <si>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</si>
  <si>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</si>
  <si>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</si>
  <si>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</si>
  <si>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</si>
  <si>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</si>
  <si>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</si>
  <si>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</si>
  <si>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</si>
  <si>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</si>
  <si>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</si>
  <si>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</si>
  <si>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</si>
  <si>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</si>
  <si>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</si>
  <si>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</si>
  <si>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</si>
  <si>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</si>
  <si>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</si>
  <si>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</si>
  <si>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</si>
  <si>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</si>
  <si>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</si>
  <si>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</si>
  <si>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</si>
  <si>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</si>
  <si>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</si>
  <si>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</si>
  <si>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</si>
  <si>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</si>
  <si>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</si>
  <si>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</si>
  <si>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</si>
  <si>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</si>
  <si>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</si>
  <si>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</si>
  <si>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</si>
  <si>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</si>
  <si>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</si>
  <si>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</si>
  <si>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</si>
  <si>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</si>
  <si>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</si>
  <si>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</si>
  <si>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</si>
  <si>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</si>
  <si>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</si>
  <si>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</si>
  <si>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</si>
  <si>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</si>
  <si>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</si>
  <si>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</si>
  <si>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</si>
  <si>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</si>
  <si>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</si>
  <si>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</si>
  <si>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</si>
  <si>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</si>
  <si>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</si>
  <si>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</si>
  <si>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</si>
  <si>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</si>
  <si>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</si>
  <si>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</si>
  <si>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</si>
  <si>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</si>
  <si>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</si>
  <si>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</si>
  <si>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</si>
  <si>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</si>
  <si>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</si>
  <si>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</si>
  <si>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</si>
  <si>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</si>
  <si>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</si>
  <si>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</si>
  <si>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</si>
  <si>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</si>
  <si>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</si>
  <si>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</si>
  <si>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</si>
  <si>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</si>
  <si>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</si>
  <si>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</si>
  <si>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</si>
  <si>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</si>
  <si>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 xml:space="preserve">Suma de VALOR </t>
  </si>
  <si>
    <t>CONCEPTO</t>
  </si>
  <si>
    <t>ESTADO</t>
  </si>
  <si>
    <t>MONTO SIN ITBIS</t>
  </si>
  <si>
    <t>RETENCION</t>
  </si>
  <si>
    <t>ITBIS</t>
  </si>
  <si>
    <t>TOTAL A PAGAR</t>
  </si>
  <si>
    <t>NO.</t>
  </si>
  <si>
    <t>PAGO</t>
  </si>
  <si>
    <t>ABONO</t>
  </si>
  <si>
    <t>B1500000715</t>
  </si>
  <si>
    <t>SALDO</t>
  </si>
  <si>
    <t>CARLOS ANTONIO PANIAGUA ROSARIO</t>
  </si>
  <si>
    <t>B1500001784</t>
  </si>
  <si>
    <t>JESUS FERMIN MARTINEZ</t>
  </si>
  <si>
    <t>COMPAÑÍA POR ACCIONES MERCANTIL, SRL</t>
  </si>
  <si>
    <t>COMPRA DE ARTICULO FERRETEROS Y AFINES, PARA MANTENIMIENTO.</t>
  </si>
  <si>
    <t>B1500001776</t>
  </si>
  <si>
    <t>SIFRA COMERCIAL, SRL</t>
  </si>
  <si>
    <t>PAGO DE 2 CUPOS PARA PARTICIPAL EN EL XVII  CONGRESO NACIONAL Y IX INTERNACIONAL DE ENFERMERIA A CELEBRARSE DEL 11 AL 14 DE MAYO DEL AÑO 2023 EN HARD ROCK DE PUNTA CANA.</t>
  </si>
  <si>
    <t>DOS GARCIA, SRL</t>
  </si>
  <si>
    <t>COMPRA DE MATERIALES ELECTRICOS.</t>
  </si>
  <si>
    <t>B1500000553</t>
  </si>
  <si>
    <t>BAN CATERING EVENTOS BANQUETES, SRL</t>
  </si>
  <si>
    <t>INGENIERIA Y AIRE ACONDICIONADO, S.A</t>
  </si>
  <si>
    <t>COMPRA DE MATERIALES FERRETEROS,(PLAFON PVC MEGA MASTER 2*4*7 MM)</t>
  </si>
  <si>
    <t>B1500004114</t>
  </si>
  <si>
    <t>SALDO  A FACTURA NO.02 , NUEVES (9) BANCO EN METALES PERFILES GALVANIZADOS EN EL AREA DE EMERGENCIA.</t>
  </si>
  <si>
    <t>B1500000002</t>
  </si>
  <si>
    <t>MAXBIO PHARMA, SRL</t>
  </si>
  <si>
    <t>PAGO A FACTURA NO. PUB-000281, POR SUMINISTRO DE MEDICAMENTOS.</t>
  </si>
  <si>
    <t>B1500000281</t>
  </si>
  <si>
    <t>ELIDA MARIA CASTILLO CESPEDES</t>
  </si>
  <si>
    <t>B1500000234</t>
  </si>
  <si>
    <t>PAGO DE FACTURA  NO. 2525,  SUMINISTRO PARA FESTIVIDADES.</t>
  </si>
  <si>
    <t>PAGO DE  FACTURA NO. 2529, SUMINISTRO PARA FESTIVIDADES.</t>
  </si>
  <si>
    <t>SALDO A FACTURA NO. 303, POR COMPRA DE MATERIALES GASTABLE DE OFICINA Y COMPUTOS.</t>
  </si>
  <si>
    <t>B1500000303</t>
  </si>
  <si>
    <t>B1500000305</t>
  </si>
  <si>
    <t>PAGO A FACTURA NO. 305, POR COMPRA DE MATERIALES GASTABLE DE OFICINA Y COMPUTOS.</t>
  </si>
  <si>
    <t>B1500000306</t>
  </si>
  <si>
    <t>PAGO A FACTURA NO. 306, POR COMPRA DE MATERIALES GASTABLE DE OFICINA Y COMPUTOS.</t>
  </si>
  <si>
    <t>PAGO A FACTURA NO. 310, POR COMPRA DE MATERIALES GASTABLE DE OFICINA Y COMPUTOS.</t>
  </si>
  <si>
    <t>B1500000310</t>
  </si>
  <si>
    <t>PAGO A FACTURA NO. 315, POR COMPRA DE MATERIALES GASTABLE DE OFICINA Y COMPUTOS.</t>
  </si>
  <si>
    <t>B1500000315</t>
  </si>
  <si>
    <t>INGENIERIA TECNOLOGIA Y SERVICIOS OROZCO, SRL</t>
  </si>
  <si>
    <t>SEGUNDO ABONO A FACTURA POR SERVICIOS DE MANTENIMIENTO PREVENTIVO Y CORRECTIVO DE VENTILADORES.</t>
  </si>
  <si>
    <t>B1500000279</t>
  </si>
  <si>
    <t>SERVICIOS ELECTOMECANICOS ALCANTARA HERMANOS, SRL</t>
  </si>
  <si>
    <t>PAGO A FACTURA NO.28, SERVICIOS INSTALACION A DIFERENTES AREAS Y MANTENIMIENTO A PLANTA ELECTRICAS.</t>
  </si>
  <si>
    <t>PAGO A FACTURA NO.27, SERVICIOS INSTALACION A DIFERENTES AREAS Y MANTENIMIENTO A PLANTA ELECTRICAS.</t>
  </si>
  <si>
    <t>PAGO A FACTURA NO.48, SERVICIOS INSTALACION A DIFERENTES AREAS Y MANTENIMIENTO A PLANTA ELECTRICAS.</t>
  </si>
  <si>
    <t>B1500000048</t>
  </si>
  <si>
    <t>PAGO A FACTURA NO.50, SERVICIOS INSTALACION A DIFERENTES AREAS Y MANTENIMIENTO A PLANTA ELECTRICAS.</t>
  </si>
  <si>
    <t>B1500000050</t>
  </si>
  <si>
    <t>PRODUCTOS CANO, SRL</t>
  </si>
  <si>
    <t xml:space="preserve">PAGO DE FACTURA NO.817, SUMINISTRO DE PAN POR MES DE FEBRERO DEL 2023 </t>
  </si>
  <si>
    <t>SUED &amp; FARGESA, SRL</t>
  </si>
  <si>
    <t>PAGO A FACTURA NO. 9100545616, MAT GAST LABORATORIO.</t>
  </si>
  <si>
    <t>PAGO A FACTURA NO. 9100557306, MAT GAST LABORATORIO.</t>
  </si>
  <si>
    <t>B1500016147</t>
  </si>
  <si>
    <t>B1500016508</t>
  </si>
  <si>
    <t>BIO WIN, SRL</t>
  </si>
  <si>
    <t>PAGO A FACTURA NO. 1719, SANGRE DE CARNERO.</t>
  </si>
  <si>
    <t>PAGO A FACTURA NO. 1748, SANGRE DE CARNERO.</t>
  </si>
  <si>
    <t>PAGO A FACTURA NO. 1767, SANGRE DE CARNERO.</t>
  </si>
  <si>
    <t>PAGO A FACTURA NO. 1777, SANGRE DE CARNERO.</t>
  </si>
  <si>
    <t>PAGO A FACTURA NO. 1795, SANGRE DE CARNERO.</t>
  </si>
  <si>
    <t>B1500001719</t>
  </si>
  <si>
    <t>B1500001748</t>
  </si>
  <si>
    <t>B1500001767</t>
  </si>
  <si>
    <t>B1500001777</t>
  </si>
  <si>
    <t>B1500001795</t>
  </si>
  <si>
    <t>ERIKGAS DEL 2000, SRL</t>
  </si>
  <si>
    <t>PAGO A FACTURA NO.7058, COMBUSTIBLE.</t>
  </si>
  <si>
    <t>PAGO A FACTURA NO.7137, COMBUSTIBLE.</t>
  </si>
  <si>
    <t>PAGO A FACTURA NO.7060, COMBUSTIBLE.</t>
  </si>
  <si>
    <t>PAGO A FACTURA NO.6964, COMBUSTIBLE.</t>
  </si>
  <si>
    <t>B1500007274</t>
  </si>
  <si>
    <t>B1500007317</t>
  </si>
  <si>
    <t>B1500007320</t>
  </si>
  <si>
    <t>B1500007374</t>
  </si>
  <si>
    <t>MEJIA ALCALA, SRL</t>
  </si>
  <si>
    <t>PAGO A FACTURA NO. 290099396, ALIMENTOS.</t>
  </si>
  <si>
    <t>PAGO A FACTURA NO. 290099823, ALIMENTOS.</t>
  </si>
  <si>
    <t>PAGO A FACTURA NO. 290100403, ALIMENTOS.</t>
  </si>
  <si>
    <t>PAGO A FACTURA NO. 290100767, ALIMENTOS.</t>
  </si>
  <si>
    <t>PAGO A FACTURA NO. 290101061, ALIMENTOS.</t>
  </si>
  <si>
    <t>B1500000654</t>
  </si>
  <si>
    <t>B1500000658</t>
  </si>
  <si>
    <t>PAGO A FACTURA NO. 290100174, ALIMENTOS.</t>
  </si>
  <si>
    <t>B1500000662</t>
  </si>
  <si>
    <t>B1500000665</t>
  </si>
  <si>
    <t>B1500000668</t>
  </si>
  <si>
    <t>B1500000671</t>
  </si>
  <si>
    <t>PAGO A FACTURA NO. 190096490, ALIMENTOS.</t>
  </si>
  <si>
    <t>B1500000676</t>
  </si>
  <si>
    <t>MERPROV, SRL</t>
  </si>
  <si>
    <t>SALDO A FACTURA NO.442, ALIMENTOS</t>
  </si>
  <si>
    <t>SALDO A FACTURA NO.445, ALIMENTOS</t>
  </si>
  <si>
    <t>SALDO A FACTURA NO.446, ALIMENTOS</t>
  </si>
  <si>
    <t>B1500000442</t>
  </si>
  <si>
    <t>PAGO A FACTURA NO.443, ALIMENTOS</t>
  </si>
  <si>
    <t>B1500000443</t>
  </si>
  <si>
    <t>PAGO A FACTURA NO.444, ALIMENTOS</t>
  </si>
  <si>
    <t>B1500000444</t>
  </si>
  <si>
    <t>B1500000446</t>
  </si>
  <si>
    <t>GRUPO FARMACEUTICO CAR-M, SRL</t>
  </si>
  <si>
    <t>SALDO A FACTURA NO.2345, MEDICAMENTO Y MAT GAST MEDICO.</t>
  </si>
  <si>
    <t>SALDO A FACTURA NO.2387, MEDICAMENTO Y MAT GAST MEDICO.</t>
  </si>
  <si>
    <t>B1500002345</t>
  </si>
  <si>
    <t>PAGO A FACTURA NO.2357, MEDICAMENTO Y MAT GAST MEDICO.</t>
  </si>
  <si>
    <t>B1500002357</t>
  </si>
  <si>
    <t>B1500002371</t>
  </si>
  <si>
    <t>B1500002373</t>
  </si>
  <si>
    <t>PAGO A FACTURA NO.2373, MEDICAMENTO Y MAT GAST MEDICO.</t>
  </si>
  <si>
    <t>PAGO A FACTURA NO.2371, MEDICAMENTO Y MAT GAST MEDICO.</t>
  </si>
  <si>
    <t>PAGO A FACTURA NO.2353, MEDICAMENTO Y MAT GAST MEDICO.</t>
  </si>
  <si>
    <t>PAGO A FACTURA NO.2362, MEDICAMENTO Y MAT GAST MEDICO.</t>
  </si>
  <si>
    <t>B1500002353</t>
  </si>
  <si>
    <t>B1500002362</t>
  </si>
  <si>
    <t>PAGO A FACTURA NO.2381, MEDICAMENTO Y MAT GAST MEDICO.</t>
  </si>
  <si>
    <t>B1500002381</t>
  </si>
  <si>
    <t>B1500002387</t>
  </si>
  <si>
    <t>TECNOLOGIA CEBALLOS, SRL</t>
  </si>
  <si>
    <t>PAGO A FACTURA NO.2213, MAT GAST DE OFICINA, RESPARACION Y RENTA DE EQUIPOS PAPEL Y CARTON.</t>
  </si>
  <si>
    <t>B1500000754</t>
  </si>
  <si>
    <t>PAGO A FACTURA NO.2214, MAT GAST DE OFICINA, RESPARACION Y RENTA DE EQUIPOS PAPEL Y CARTON.</t>
  </si>
  <si>
    <t>PAGO A FACTURA NO.2357, MAT GAST DE OFICINA, RESPARACION Y RENTA DE EQUIPOS PAPEL Y CARTON.</t>
  </si>
  <si>
    <t>PAGO A FACTURA NO.2367, MAT GAST DE OFICINA, RESPARACION Y RENTA DE EQUIPOS PAPEL Y CARTON.</t>
  </si>
  <si>
    <t>B1500000821</t>
  </si>
  <si>
    <t>PAGO A FACTURA NO.2368, MAT GAST DE OFICINA, RESPARACION Y RENTA DE EQUIPOS PAPEL Y CARTON.</t>
  </si>
  <si>
    <t>B1500000822</t>
  </si>
  <si>
    <t>PAGO A FACTURA NO.2386, MAT GAST DE OFICINA, RESPARACION Y RENTA DE EQUIPOS PAPEL Y CARTON.</t>
  </si>
  <si>
    <t>B1500000834</t>
  </si>
  <si>
    <t>PAGO A FACTURA NO.2388, MAT GAST DE OFICINA, RESPARACION Y RENTA DE EQUIPOS PAPEL Y CARTON.</t>
  </si>
  <si>
    <t>B1500000835</t>
  </si>
  <si>
    <t>PAGO A FACTURA NO.2391, MAT GAST DE OFICINA, RESPARACION Y RENTA DE EQUIPOS PAPEL Y CARTON.</t>
  </si>
  <si>
    <t>B1500000837</t>
  </si>
  <si>
    <t>PAGO A FACTURA NO.2413, MAT GAST DE OFICINA, RESPARACION Y RENTA DE EQUIPOS PAPEL Y CARTON.</t>
  </si>
  <si>
    <t>LEROMED PHARMA, SRL</t>
  </si>
  <si>
    <t>B1500002861</t>
  </si>
  <si>
    <t>B1500002912</t>
  </si>
  <si>
    <t>PAGO A FACTURA NO. 10152, MEDICAMENTO Y MAT GAST MEDICO.</t>
  </si>
  <si>
    <t>SALDO A FACTURA NO. 10036, MEDICAMENTO Y MAT GAST MEDICO.</t>
  </si>
  <si>
    <t>IMPRESORA TIEMPO, SRL</t>
  </si>
  <si>
    <t>PAGO A FACTURA NO. 160 MATERIALES IMPRESOS.</t>
  </si>
  <si>
    <t>B1500000160</t>
  </si>
  <si>
    <t>NELLY MARIA ROBLES LEGUIZAMON</t>
  </si>
  <si>
    <t>PAGO A FACTURA NO. 41, BOMBA QUIRURGICA DE TELA.</t>
  </si>
  <si>
    <t>SALDO A FACTURA NO. 42, BOMBA QUIRURGICA DE TELA.</t>
  </si>
  <si>
    <t>B1500000041</t>
  </si>
  <si>
    <t>B1500000042</t>
  </si>
  <si>
    <t>RAMISOL, SRL</t>
  </si>
  <si>
    <t>SALDO A FACTURA NO. 794, MAT GAST MEDICO.</t>
  </si>
  <si>
    <t>B1500000723</t>
  </si>
  <si>
    <t>PAGO A FACTURA NO. 802, MAT GAST MEDICO.</t>
  </si>
  <si>
    <t>SUPLIDORA DE CARNES Y EMBUTIDOS EL ANILLO, SRL</t>
  </si>
  <si>
    <t>PAGO A FACTURA NO. 221, ALIMENTOS.</t>
  </si>
  <si>
    <t>B1500000221</t>
  </si>
  <si>
    <t>SAN MIGUEL &amp; CIA, SRL</t>
  </si>
  <si>
    <t>PAGO A FACTURA NO. 1500004256, MANTENIMIENTO.</t>
  </si>
  <si>
    <t>PAGO A FACTURA NO. 1500004280, MANTENIMIENTO.</t>
  </si>
  <si>
    <t>B1500001735</t>
  </si>
  <si>
    <t>B1500001759</t>
  </si>
  <si>
    <t>LIGA DOMINICANA CONTRA EL CANCER</t>
  </si>
  <si>
    <t>COMPRA DE PLAQUETAS POR AFERESIS (PASIENTE EN UCI). SEGÚN COTIZACION NO. CO-230510-72-005</t>
  </si>
  <si>
    <t>COMPRA DE PLAQUETAS POR AFERESIS (PASIENTE EN UCI). SEGÚN COTIZACION NO. CO-230510-72-004</t>
  </si>
  <si>
    <t>HOSPITRONICA, SRL</t>
  </si>
  <si>
    <t>PAGO 20% ADQUISICION BATERIAS PARA RAYO X.</t>
  </si>
  <si>
    <t>YERENIA SIME REYNOSO</t>
  </si>
  <si>
    <t>PAGO VIATICOS POR IR A BUSCAR LOS MEDICAMENTOS A PROMESECAL, LOS DIAS 03, 09, 10 Y 24 DEL MES DE MARZO DEL AÑO 2023</t>
  </si>
  <si>
    <t>PAGO A FACTURA NO. 316, POR TRANSPORTACION DE MEDICAMENTOS DESDE PROMESECAL, LOS DIAS 03, 09 Y 10 DEL MES DE MARZO 2023</t>
  </si>
  <si>
    <t>B1500000316</t>
  </si>
  <si>
    <t>PROVENTAX, SRL</t>
  </si>
  <si>
    <t>SEGUNDO ABONO A FACTURA NO. 115, FUNDA PLASTICA.</t>
  </si>
  <si>
    <t>B1500000116</t>
  </si>
  <si>
    <t>COMPRA DE MATERIALES FERRETEROS PARA LA REPARACION DE PISO PASILLO CENTRAL DE LOS CONSULTORIOS Y REPARACION AREA CENTRAL DE EQUIPO.</t>
  </si>
  <si>
    <t>REFRINVERTE, SRL</t>
  </si>
  <si>
    <t>B1500000673</t>
  </si>
  <si>
    <t>COMPRA DE MATERIALES FERRETEROS PARA LA INSTALACION DE AIRES ACONDICIONADOS EN EL DEPARTAMENTO DE EPIDEMIOLOGIA.</t>
  </si>
  <si>
    <t>COMPRA DE MATERIALES FERRETEROS.</t>
  </si>
  <si>
    <t>B1500001785</t>
  </si>
  <si>
    <t>PAGO A FACTURA NO. 000B15283, COMPRA DE UTILES MENORES MEDICOS.</t>
  </si>
  <si>
    <t>B1500000283</t>
  </si>
  <si>
    <t>NARCISO CASTILLO</t>
  </si>
  <si>
    <t>PAGO DE ADUANAL Y TRANSPORTE ( REACTIVO CITOGENETICA)</t>
  </si>
  <si>
    <t>B1500000192</t>
  </si>
  <si>
    <t>B1500001789</t>
  </si>
  <si>
    <t xml:space="preserve">TURINTER S.A </t>
  </si>
  <si>
    <t>PAGO DE JORNADA CIENTIFICA HACIA LA EXCELENCIA DE LOS CUIDADOS NEONATALES, DEL 1 AL 4/6/23, DRA ALEXANDRA VASQUEZ Y LA DRA NATALY ALMONTE.</t>
  </si>
  <si>
    <t>INVERPLATA S.A</t>
  </si>
  <si>
    <t>ABONO 20% PARA LA CELEBRACION GRADUACION DE MEDICO RESIDENTES A CELE RARSE EN EL MES DE JUNIO 2023, SEGÚN COTIZACION DE FECHA 15 MAYO 2023</t>
  </si>
  <si>
    <t>COMPRA DE UTILES PARA AIRES ACONDICIONADOS.</t>
  </si>
  <si>
    <t>BIO NUCLEAR S.A</t>
  </si>
  <si>
    <t>B1500031284</t>
  </si>
  <si>
    <t>PAGO A FACTURA NO. 434384 UTILES MEDICOS.</t>
  </si>
  <si>
    <t>PAGO A FACTURA NO. 434653 UTILES MEDICOS.</t>
  </si>
  <si>
    <t>B1500031329</t>
  </si>
  <si>
    <t>PAGO A FACTURA NO. 435674 UTILES MEDICOS.</t>
  </si>
  <si>
    <t>B1500031553</t>
  </si>
  <si>
    <t>ABONO A FACTURA NO. 433615 UTILES MEDICOS.</t>
  </si>
  <si>
    <t>B1500031142</t>
  </si>
  <si>
    <t>ABONO A FACTURA NO. 435872 UTILES MEDICOS.</t>
  </si>
  <si>
    <t>B1500031648</t>
  </si>
  <si>
    <t>PAGO VIATICOS POR IR A BUSCAR LOS MEDICAMENTOS A PROMESECAL DEL MES DE ABRIL  DEL AÑO 2023</t>
  </si>
  <si>
    <t>EXPRESS SERVICE CONSERG EXERCON, SRL</t>
  </si>
  <si>
    <t>ABONO A FACTURANO. 142, MAT GAST MEDICOS.</t>
  </si>
  <si>
    <t>PAGO A FACTURA NO. 322, POR TRANSPORTACION DE MEDICAMENTOS, DEL 31 DE MARZO Y EL MES DE ABRIL DEL 2023.</t>
  </si>
  <si>
    <t>B1500000322</t>
  </si>
  <si>
    <t>OFICCLIN COMERCIAL, SRL</t>
  </si>
  <si>
    <t>SALDO A FACTURA NO. 689, MAT GAST MEDICOS.</t>
  </si>
  <si>
    <t>PAGO A FACTURA NO. 700, MAT GAST MEDICOS.</t>
  </si>
  <si>
    <t>PAGO A FACTURA NO. 724, MAT GAST MEDICOS.</t>
  </si>
  <si>
    <t>B1500000266</t>
  </si>
  <si>
    <t>INGSERSSA, SRL</t>
  </si>
  <si>
    <t xml:space="preserve">COMPRA DE UTILES MEDICOS (MANOMETRO DE OXIGENO BAJO FLUJO) </t>
  </si>
  <si>
    <t>B1500000039</t>
  </si>
  <si>
    <t>TROPIGAS DOMINICANA, SRL</t>
  </si>
  <si>
    <t>PAGO A FACTURA NO. 1004591945, COMBUSTIBLE, GAS COCINA Y LAVANDERIA.</t>
  </si>
  <si>
    <t>PAGO A FACTURA NO. 1004638062, COMBUSTIBLE, GAS COCINA Y LAVANDERIA.</t>
  </si>
  <si>
    <t>PAGO A FACTURA NO. 1004591943, COMBUSTIBLE, GAS COCINA Y LAVANDERIA.</t>
  </si>
  <si>
    <t>PAGO A FACTURA NO. 1004638061, COMBUSTIBLE, GAS COCINA Y LAVANDERIA.</t>
  </si>
  <si>
    <t>B1500012615</t>
  </si>
  <si>
    <t>B1500012614</t>
  </si>
  <si>
    <t>B1500012629</t>
  </si>
  <si>
    <t>B1500012628</t>
  </si>
  <si>
    <t>COMPRA DE PINTURAS Y MATERIALES FERRETEROS.</t>
  </si>
  <si>
    <t>B1500001796</t>
  </si>
  <si>
    <t xml:space="preserve">GRUPO ALASKA S.A </t>
  </si>
  <si>
    <t>PAGO DE FACTURA NO.420004575, POR SUMINISTRO DE BOTELLONES DE AGUA PURIFICADA.</t>
  </si>
  <si>
    <t>B1500005376</t>
  </si>
  <si>
    <t>PAGO DE FACTURA NO.130001886, POR SUMINISTRO DE BOTELLONES DE AGUA PURIFICADA.</t>
  </si>
  <si>
    <t>B1500005897</t>
  </si>
  <si>
    <t>PAGO DE FACTURA NO.420004491, POR SUMINISTRO DE BOTELLONES DE AGUA PURIFICADA.</t>
  </si>
  <si>
    <t>PAGO DE FACTURA NO.420004679, POR SUMINISTRO DE BOTELLONES DE AGUA PURIFICADA.</t>
  </si>
  <si>
    <t>B1500005367</t>
  </si>
  <si>
    <t>B1500005388</t>
  </si>
  <si>
    <t>TOTAL</t>
  </si>
  <si>
    <t>LIC. REOLINDA A. FELIZ</t>
  </si>
  <si>
    <t>SUB.-DIRECTORA ADMINISTRATIVA</t>
  </si>
  <si>
    <t xml:space="preserve">                   Facturas Pagadas al  Mes 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</si>
</sst>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8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</cellStyleXfs>
  <cellXfs count="87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43" fontId="0" fillId="0" borderId="0" xfId="1" applyFont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0" fillId="5" borderId="2" xfId="0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wrapText="1"/>
    </xf>
    <xf numFmtId="0" fontId="16" fillId="6" borderId="2" xfId="0" applyFont="1" applyFill="1" applyBorder="1" applyAlignment="1">
      <alignment horizontal="center" vertical="center" wrapText="1"/>
    </xf>
    <xf numFmtId="43" fontId="16" fillId="6" borderId="2" xfId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left" wrapText="1"/>
    </xf>
    <xf numFmtId="43" fontId="2" fillId="2" borderId="2" xfId="1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18" fillId="0" borderId="2" xfId="8" applyNumberFormat="1" applyFont="1" applyBorder="1" applyAlignment="1">
      <alignment horizontal="center" wrapText="1"/>
    </xf>
    <xf numFmtId="164" fontId="0" fillId="0" borderId="0" xfId="0" applyNumberFormat="1"/>
    <xf numFmtId="43" fontId="0" fillId="0" borderId="0" xfId="0" applyNumberFormat="1"/>
    <xf numFmtId="43" fontId="0" fillId="0" borderId="1" xfId="1" applyFont="1" applyBorder="1"/>
    <xf numFmtId="0" fontId="19" fillId="2" borderId="2" xfId="0" applyFont="1" applyFill="1" applyBorder="1" applyAlignment="1">
      <alignment vertical="center" wrapText="1"/>
    </xf>
    <xf numFmtId="14" fontId="19" fillId="2" borderId="2" xfId="0" applyNumberFormat="1" applyFont="1" applyFill="1" applyBorder="1" applyAlignment="1">
      <alignment horizontal="center" vertical="center"/>
    </xf>
    <xf numFmtId="43" fontId="19" fillId="2" borderId="2" xfId="1" applyFont="1" applyFill="1" applyBorder="1" applyAlignment="1">
      <alignment wrapText="1"/>
    </xf>
    <xf numFmtId="4" fontId="17" fillId="0" borderId="2" xfId="8" applyNumberFormat="1" applyFont="1" applyBorder="1" applyAlignment="1">
      <alignment horizontal="left"/>
    </xf>
    <xf numFmtId="14" fontId="2" fillId="2" borderId="2" xfId="0" applyNumberFormat="1" applyFont="1" applyFill="1" applyBorder="1" applyAlignment="1">
      <alignment horizontal="left" vertical="center" wrapText="1"/>
    </xf>
    <xf numFmtId="0" fontId="0" fillId="7" borderId="2" xfId="0" applyFill="1" applyBorder="1"/>
    <xf numFmtId="14" fontId="19" fillId="2" borderId="2" xfId="0" applyNumberFormat="1" applyFont="1" applyFill="1" applyBorder="1" applyAlignment="1">
      <alignment horizontal="center" vertical="center" wrapText="1"/>
    </xf>
    <xf numFmtId="4" fontId="17" fillId="0" borderId="2" xfId="8" applyNumberFormat="1" applyFont="1" applyBorder="1" applyAlignment="1">
      <alignment horizontal="left" wrapText="1"/>
    </xf>
    <xf numFmtId="0" fontId="19" fillId="0" borderId="2" xfId="0" applyFont="1" applyBorder="1" applyAlignment="1">
      <alignment vertical="center" wrapText="1"/>
    </xf>
    <xf numFmtId="4" fontId="17" fillId="0" borderId="2" xfId="8" applyNumberFormat="1" applyFont="1" applyFill="1" applyBorder="1" applyAlignment="1">
      <alignment horizontal="left" wrapText="1"/>
    </xf>
    <xf numFmtId="14" fontId="19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3" fontId="19" fillId="0" borderId="2" xfId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/>
    </xf>
  </cellXfs>
  <cellStyles count="10">
    <cellStyle name="Euro" xfId="4" xr:uid="{F23F3C7A-2834-47F0-B6F5-D9B41D4AB223}"/>
    <cellStyle name="Millares" xfId="1" builtinId="3"/>
    <cellStyle name="Millares 2" xfId="2" xr:uid="{8BFD4AA1-0360-4AE9-B023-4917B4DC5F65}"/>
    <cellStyle name="Millares 2 2" xfId="6" xr:uid="{9041FDEA-58E6-4B10-A46F-30FB5AB135CA}"/>
    <cellStyle name="Millares 2 2 2" xfId="7" xr:uid="{C3198CDF-4B55-4881-AFEF-E954E8C61660}"/>
    <cellStyle name="Millares 2 3" xfId="5" xr:uid="{27633EED-4A66-4DFD-A793-C96DC894428E}"/>
    <cellStyle name="Millares_29 feb DESEMBOLSO2004 2 2" xfId="8" xr:uid="{3E9CE069-88C6-4C18-BFAF-303CBF140483}"/>
    <cellStyle name="Normal" xfId="0" builtinId="0"/>
    <cellStyle name="Normal 2" xfId="9" xr:uid="{CEC9C0C7-B86C-414F-B7ED-88F9E9742549}"/>
    <cellStyle name="Normal 3" xfId="3" xr:uid="{F0036659-C276-443D-9733-E32A46A9AEAC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6145" name="AutoShape 1">
          <a:extLst>
            <a:ext uri="{FF2B5EF4-FFF2-40B4-BE49-F238E27FC236}">
              <a16:creationId xmlns:a16="http://schemas.microsoft.com/office/drawing/2014/main" id="{1C47C14C-EC86-B01A-5CB8-DE0983E0253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304800</xdr:rowOff>
    </xdr:to>
    <xdr:sp macro="" textlink="">
      <xdr:nvSpPr>
        <xdr:cNvPr id="6146" name="AutoShape 2">
          <a:extLst>
            <a:ext uri="{FF2B5EF4-FFF2-40B4-BE49-F238E27FC236}">
              <a16:creationId xmlns:a16="http://schemas.microsoft.com/office/drawing/2014/main" id="{DABC1CE9-743D-0D07-74E2-AEF8665D7C46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6148" name="AutoShape 4">
          <a:extLst>
            <a:ext uri="{FF2B5EF4-FFF2-40B4-BE49-F238E27FC236}">
              <a16:creationId xmlns:a16="http://schemas.microsoft.com/office/drawing/2014/main" id="{4E8844E5-EFD1-597C-C599-893043443912}"/>
            </a:ext>
          </a:extLst>
        </xdr:cNvPr>
        <xdr:cNvSpPr>
          <a:spLocks noChangeAspect="1" noChangeArrowheads="1"/>
        </xdr:cNvSpPr>
      </xdr:nvSpPr>
      <xdr:spPr bwMode="auto">
        <a:xfrm>
          <a:off x="657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304800</xdr:colOff>
      <xdr:row>0</xdr:row>
      <xdr:rowOff>304800</xdr:rowOff>
    </xdr:to>
    <xdr:sp macro="" textlink="">
      <xdr:nvSpPr>
        <xdr:cNvPr id="6149" name="AutoShape 5">
          <a:extLst>
            <a:ext uri="{FF2B5EF4-FFF2-40B4-BE49-F238E27FC236}">
              <a16:creationId xmlns:a16="http://schemas.microsoft.com/office/drawing/2014/main" id="{A7BE4434-0AAA-5EDB-3B4D-97BCC7DFE628}"/>
            </a:ext>
          </a:extLst>
        </xdr:cNvPr>
        <xdr:cNvSpPr>
          <a:spLocks noChangeAspect="1" noChangeArrowheads="1"/>
        </xdr:cNvSpPr>
      </xdr:nvSpPr>
      <xdr:spPr bwMode="auto">
        <a:xfrm>
          <a:off x="657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1238250</xdr:colOff>
      <xdr:row>0</xdr:row>
      <xdr:rowOff>457200</xdr:rowOff>
    </xdr:to>
    <xdr:pic>
      <xdr:nvPicPr>
        <xdr:cNvPr id="2" name="Imagen 1" descr="Hospital Docente Dr. Francisco E. Moscoso Puello - SNS ...">
          <a:extLst>
            <a:ext uri="{FF2B5EF4-FFF2-40B4-BE49-F238E27FC236}">
              <a16:creationId xmlns:a16="http://schemas.microsoft.com/office/drawing/2014/main" id="{1836455F-DE12-7D12-6F93-1446648DF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0"/>
          <a:ext cx="2590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0</xdr:rowOff>
    </xdr:from>
    <xdr:to>
      <xdr:col>6</xdr:col>
      <xdr:colOff>609600</xdr:colOff>
      <xdr:row>0</xdr:row>
      <xdr:rowOff>438150</xdr:rowOff>
    </xdr:to>
    <xdr:pic>
      <xdr:nvPicPr>
        <xdr:cNvPr id="4" name="Imagen 3" descr="Hospital Universitario Maternidad Nuestra Señora de la ...">
          <a:extLst>
            <a:ext uri="{FF2B5EF4-FFF2-40B4-BE49-F238E27FC236}">
              <a16:creationId xmlns:a16="http://schemas.microsoft.com/office/drawing/2014/main" id="{AB4D2956-39F0-33A0-2CD7-9E1AFC6B5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96225" y="0"/>
          <a:ext cx="123825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AC37B-7EA0-4213-8887-9BF7E4B3D89D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4" t="s">
        <v>151</v>
      </c>
      <c r="B2" s="84"/>
      <c r="C2" s="84"/>
      <c r="D2" s="84"/>
      <c r="E2" s="84"/>
    </row>
    <row r="3" spans="1:8" ht="15" customHeight="1" x14ac:dyDescent="0.25">
      <c r="A3" s="84"/>
      <c r="B3" s="84"/>
      <c r="C3" s="84"/>
      <c r="D3" s="84"/>
      <c r="E3" s="84"/>
    </row>
    <row r="4" spans="1:8" ht="15" customHeight="1" x14ac:dyDescent="0.25">
      <c r="A4" s="84"/>
      <c r="B4" s="84"/>
      <c r="C4" s="84"/>
      <c r="D4" s="84"/>
      <c r="E4" s="84"/>
    </row>
    <row r="5" spans="1:8" ht="6" customHeight="1" x14ac:dyDescent="0.25">
      <c r="A5" s="84"/>
      <c r="B5" s="84"/>
      <c r="C5" s="84"/>
      <c r="D5" s="84"/>
      <c r="E5" s="84"/>
      <c r="F5" s="38"/>
    </row>
    <row r="6" spans="1:8" ht="41.25" customHeight="1" x14ac:dyDescent="0.25">
      <c r="A6" s="85" t="s">
        <v>891</v>
      </c>
      <c r="B6" s="85"/>
      <c r="C6" s="85"/>
      <c r="D6" s="85"/>
      <c r="E6" s="85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EF50B300-E9EC-45E5-B077-A30577F2054C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9F498-BB19-4564-849C-A7C8C21F53C3}">
  <dimension ref="A1:G132"/>
  <sheetViews>
    <sheetView tabSelected="1" workbookViewId="0">
      <selection activeCell="I14" sqref="I14"/>
    </sheetView>
  </sheetViews>
  <sheetFormatPr baseColWidth="10" defaultRowHeight="15" x14ac:dyDescent="0.25"/>
  <cols>
    <col min="1" max="1" width="9.85546875" customWidth="1"/>
    <col min="2" max="2" width="20.28515625" customWidth="1"/>
    <col min="3" max="3" width="39.28515625" customWidth="1"/>
    <col min="4" max="4" width="12.5703125" style="13" customWidth="1"/>
    <col min="5" max="5" width="15.140625" style="13" customWidth="1"/>
    <col min="6" max="6" width="9.42578125" customWidth="1"/>
    <col min="7" max="7" width="12.140625" customWidth="1"/>
  </cols>
  <sheetData>
    <row r="1" spans="1:7" ht="38.25" customHeight="1" x14ac:dyDescent="0.25">
      <c r="G1" s="52"/>
    </row>
    <row r="2" spans="1:7" x14ac:dyDescent="0.25">
      <c r="C2" s="86" t="s">
        <v>1587</v>
      </c>
      <c r="D2" s="86"/>
      <c r="E2" s="86"/>
      <c r="F2" s="86"/>
      <c r="G2" s="86"/>
    </row>
    <row r="3" spans="1:7" hidden="1" x14ac:dyDescent="0.25">
      <c r="G3" s="52"/>
    </row>
    <row r="4" spans="1:7" ht="30" x14ac:dyDescent="0.25">
      <c r="A4" s="76" t="s">
        <v>1352</v>
      </c>
      <c r="B4" s="59" t="s">
        <v>2</v>
      </c>
      <c r="C4" s="59" t="s">
        <v>1346</v>
      </c>
      <c r="D4" s="60" t="s">
        <v>1</v>
      </c>
      <c r="E4" s="61" t="s">
        <v>0</v>
      </c>
      <c r="F4" s="61" t="s">
        <v>1347</v>
      </c>
      <c r="G4" s="62" t="s">
        <v>1345</v>
      </c>
    </row>
    <row r="5" spans="1:7" ht="43.5" customHeight="1" x14ac:dyDescent="0.25">
      <c r="A5" s="32">
        <v>1</v>
      </c>
      <c r="B5" s="71" t="s">
        <v>1360</v>
      </c>
      <c r="C5" s="78" t="s">
        <v>1361</v>
      </c>
      <c r="D5" s="72">
        <v>45049</v>
      </c>
      <c r="E5" s="72" t="s">
        <v>1362</v>
      </c>
      <c r="F5" s="58" t="s">
        <v>1353</v>
      </c>
      <c r="G5" s="73">
        <v>74590</v>
      </c>
    </row>
    <row r="6" spans="1:7" ht="45.75" customHeight="1" x14ac:dyDescent="0.25">
      <c r="A6" s="32">
        <v>2</v>
      </c>
      <c r="B6" s="71" t="s">
        <v>1363</v>
      </c>
      <c r="C6" s="78" t="s">
        <v>1364</v>
      </c>
      <c r="D6" s="72">
        <v>45033</v>
      </c>
      <c r="E6" s="77"/>
      <c r="F6" s="58" t="s">
        <v>1353</v>
      </c>
      <c r="G6" s="73">
        <v>76000</v>
      </c>
    </row>
    <row r="7" spans="1:7" ht="20.25" customHeight="1" x14ac:dyDescent="0.25">
      <c r="A7" s="32">
        <v>3</v>
      </c>
      <c r="B7" s="71" t="s">
        <v>1365</v>
      </c>
      <c r="C7" s="78" t="s">
        <v>1366</v>
      </c>
      <c r="D7" s="72">
        <v>45051</v>
      </c>
      <c r="E7" s="72" t="s">
        <v>1367</v>
      </c>
      <c r="F7" s="58" t="s">
        <v>1353</v>
      </c>
      <c r="G7" s="73">
        <v>67884.460000000006</v>
      </c>
    </row>
    <row r="8" spans="1:7" ht="38.25" customHeight="1" x14ac:dyDescent="0.25">
      <c r="A8" s="32">
        <v>4</v>
      </c>
      <c r="B8" s="71" t="s">
        <v>1368</v>
      </c>
      <c r="C8" s="78" t="s">
        <v>1379</v>
      </c>
      <c r="D8" s="77">
        <v>44992</v>
      </c>
      <c r="E8" s="77" t="s">
        <v>1378</v>
      </c>
      <c r="F8" s="58" t="s">
        <v>1353</v>
      </c>
      <c r="G8" s="73">
        <v>4248</v>
      </c>
    </row>
    <row r="9" spans="1:7" ht="29.25" customHeight="1" x14ac:dyDescent="0.25">
      <c r="A9" s="32">
        <v>5</v>
      </c>
      <c r="B9" s="71" t="s">
        <v>1368</v>
      </c>
      <c r="C9" s="78" t="s">
        <v>1380</v>
      </c>
      <c r="D9" s="72">
        <v>45015</v>
      </c>
      <c r="E9" s="72" t="s">
        <v>1264</v>
      </c>
      <c r="F9" s="58" t="s">
        <v>1353</v>
      </c>
      <c r="G9" s="73">
        <v>19588</v>
      </c>
    </row>
    <row r="10" spans="1:7" ht="33.75" customHeight="1" x14ac:dyDescent="0.25">
      <c r="A10" s="32">
        <v>6</v>
      </c>
      <c r="B10" s="71" t="s">
        <v>1369</v>
      </c>
      <c r="C10" s="78" t="s">
        <v>1370</v>
      </c>
      <c r="D10" s="72">
        <v>45054</v>
      </c>
      <c r="E10" s="72" t="s">
        <v>1371</v>
      </c>
      <c r="F10" s="58" t="s">
        <v>1353</v>
      </c>
      <c r="G10" s="73">
        <v>28414.400000000001</v>
      </c>
    </row>
    <row r="11" spans="1:7" ht="33.75" customHeight="1" x14ac:dyDescent="0.25">
      <c r="A11" s="32">
        <v>7</v>
      </c>
      <c r="B11" s="71" t="s">
        <v>1357</v>
      </c>
      <c r="C11" s="78" t="s">
        <v>1372</v>
      </c>
      <c r="D11" s="72">
        <v>45049</v>
      </c>
      <c r="E11" s="72" t="s">
        <v>1373</v>
      </c>
      <c r="F11" s="58" t="s">
        <v>1354</v>
      </c>
      <c r="G11" s="73">
        <v>57400</v>
      </c>
    </row>
    <row r="12" spans="1:7" ht="38.25" customHeight="1" x14ac:dyDescent="0.25">
      <c r="A12" s="32">
        <v>8</v>
      </c>
      <c r="B12" s="71" t="s">
        <v>1374</v>
      </c>
      <c r="C12" s="78" t="s">
        <v>1375</v>
      </c>
      <c r="D12" s="72">
        <v>45016</v>
      </c>
      <c r="E12" s="72" t="s">
        <v>1376</v>
      </c>
      <c r="F12" s="58" t="s">
        <v>1353</v>
      </c>
      <c r="G12" s="73">
        <v>157500</v>
      </c>
    </row>
    <row r="13" spans="1:7" ht="40.5" customHeight="1" x14ac:dyDescent="0.25">
      <c r="A13" s="32">
        <v>9</v>
      </c>
      <c r="B13" s="71" t="s">
        <v>1377</v>
      </c>
      <c r="C13" s="78" t="s">
        <v>1381</v>
      </c>
      <c r="D13" s="72">
        <v>44326</v>
      </c>
      <c r="E13" s="72" t="s">
        <v>1382</v>
      </c>
      <c r="F13" s="58" t="s">
        <v>1356</v>
      </c>
      <c r="G13" s="73">
        <v>51213.74</v>
      </c>
    </row>
    <row r="14" spans="1:7" ht="36" customHeight="1" x14ac:dyDescent="0.25">
      <c r="A14" s="32">
        <v>10</v>
      </c>
      <c r="B14" s="71" t="s">
        <v>1377</v>
      </c>
      <c r="C14" s="78" t="s">
        <v>1384</v>
      </c>
      <c r="D14" s="72">
        <v>44335</v>
      </c>
      <c r="E14" s="72" t="s">
        <v>1383</v>
      </c>
      <c r="F14" s="58" t="s">
        <v>1353</v>
      </c>
      <c r="G14" s="73">
        <v>34279</v>
      </c>
    </row>
    <row r="15" spans="1:7" ht="30.75" customHeight="1" x14ac:dyDescent="0.25">
      <c r="A15" s="32">
        <v>11</v>
      </c>
      <c r="B15" s="71" t="s">
        <v>1377</v>
      </c>
      <c r="C15" s="78" t="s">
        <v>1386</v>
      </c>
      <c r="D15" s="72">
        <v>44337</v>
      </c>
      <c r="E15" s="72" t="s">
        <v>1385</v>
      </c>
      <c r="F15" s="58" t="s">
        <v>1353</v>
      </c>
      <c r="G15" s="73">
        <v>17440.400000000001</v>
      </c>
    </row>
    <row r="16" spans="1:7" ht="36" customHeight="1" x14ac:dyDescent="0.25">
      <c r="A16" s="32">
        <v>12</v>
      </c>
      <c r="B16" s="71" t="s">
        <v>1377</v>
      </c>
      <c r="C16" s="78" t="s">
        <v>1387</v>
      </c>
      <c r="D16" s="72">
        <v>44351</v>
      </c>
      <c r="E16" s="72" t="s">
        <v>1388</v>
      </c>
      <c r="F16" s="58" t="s">
        <v>1353</v>
      </c>
      <c r="G16" s="73">
        <v>60716.9</v>
      </c>
    </row>
    <row r="17" spans="1:7" ht="40.5" customHeight="1" x14ac:dyDescent="0.25">
      <c r="A17" s="32">
        <v>13</v>
      </c>
      <c r="B17" s="71" t="s">
        <v>1377</v>
      </c>
      <c r="C17" s="78" t="s">
        <v>1389</v>
      </c>
      <c r="D17" s="72">
        <v>44389</v>
      </c>
      <c r="E17" s="72" t="s">
        <v>1390</v>
      </c>
      <c r="F17" s="58" t="s">
        <v>1353</v>
      </c>
      <c r="G17" s="73">
        <v>52126.5</v>
      </c>
    </row>
    <row r="18" spans="1:7" ht="60.75" customHeight="1" x14ac:dyDescent="0.25">
      <c r="A18" s="32">
        <v>14</v>
      </c>
      <c r="B18" s="71" t="s">
        <v>1391</v>
      </c>
      <c r="C18" s="78" t="s">
        <v>1392</v>
      </c>
      <c r="D18" s="72">
        <v>45050</v>
      </c>
      <c r="E18" s="72" t="s">
        <v>1393</v>
      </c>
      <c r="F18" s="58" t="s">
        <v>1354</v>
      </c>
      <c r="G18" s="73">
        <v>148322.71</v>
      </c>
    </row>
    <row r="19" spans="1:7" ht="46.5" customHeight="1" x14ac:dyDescent="0.25">
      <c r="A19" s="32">
        <v>15</v>
      </c>
      <c r="B19" s="79" t="s">
        <v>1394</v>
      </c>
      <c r="C19" s="80" t="s">
        <v>1396</v>
      </c>
      <c r="D19" s="81">
        <v>44517</v>
      </c>
      <c r="E19" s="81" t="s">
        <v>485</v>
      </c>
      <c r="F19" s="82" t="s">
        <v>1353</v>
      </c>
      <c r="G19" s="83">
        <v>64699.99</v>
      </c>
    </row>
    <row r="20" spans="1:7" ht="60.75" customHeight="1" x14ac:dyDescent="0.25">
      <c r="A20" s="32">
        <v>16</v>
      </c>
      <c r="B20" s="71" t="s">
        <v>1394</v>
      </c>
      <c r="C20" s="78" t="s">
        <v>1395</v>
      </c>
      <c r="D20" s="72">
        <v>44517</v>
      </c>
      <c r="E20" s="72" t="s">
        <v>515</v>
      </c>
      <c r="F20" s="58" t="s">
        <v>1353</v>
      </c>
      <c r="G20" s="73">
        <v>47200</v>
      </c>
    </row>
    <row r="21" spans="1:7" ht="60.75" customHeight="1" x14ac:dyDescent="0.25">
      <c r="A21" s="32">
        <v>17</v>
      </c>
      <c r="B21" s="71" t="s">
        <v>1394</v>
      </c>
      <c r="C21" s="78" t="s">
        <v>1397</v>
      </c>
      <c r="D21" s="72">
        <v>44872</v>
      </c>
      <c r="E21" s="72" t="s">
        <v>1398</v>
      </c>
      <c r="F21" s="58" t="s">
        <v>1353</v>
      </c>
      <c r="G21" s="73">
        <v>161651.15</v>
      </c>
    </row>
    <row r="22" spans="1:7" ht="60.75" customHeight="1" x14ac:dyDescent="0.25">
      <c r="A22" s="32">
        <v>18</v>
      </c>
      <c r="B22" s="71" t="s">
        <v>1394</v>
      </c>
      <c r="C22" s="78" t="s">
        <v>1399</v>
      </c>
      <c r="D22" s="72">
        <v>44875</v>
      </c>
      <c r="E22" s="72" t="s">
        <v>1400</v>
      </c>
      <c r="F22" s="58" t="s">
        <v>1353</v>
      </c>
      <c r="G22" s="73">
        <v>319308</v>
      </c>
    </row>
    <row r="23" spans="1:7" ht="60.75" customHeight="1" x14ac:dyDescent="0.25">
      <c r="A23" s="32">
        <v>19</v>
      </c>
      <c r="B23" s="71" t="s">
        <v>1401</v>
      </c>
      <c r="C23" s="78" t="s">
        <v>1402</v>
      </c>
      <c r="D23" s="72">
        <v>44985</v>
      </c>
      <c r="E23" s="72" t="s">
        <v>621</v>
      </c>
      <c r="F23" s="58" t="s">
        <v>1353</v>
      </c>
      <c r="G23" s="73">
        <v>53830</v>
      </c>
    </row>
    <row r="24" spans="1:7" ht="45.75" customHeight="1" x14ac:dyDescent="0.25">
      <c r="A24" s="32">
        <v>20</v>
      </c>
      <c r="B24" s="71" t="s">
        <v>1403</v>
      </c>
      <c r="C24" s="78" t="s">
        <v>1404</v>
      </c>
      <c r="D24" s="72">
        <v>44970</v>
      </c>
      <c r="E24" s="72" t="s">
        <v>1406</v>
      </c>
      <c r="F24" s="58" t="s">
        <v>1353</v>
      </c>
      <c r="G24" s="73">
        <v>334893</v>
      </c>
    </row>
    <row r="25" spans="1:7" ht="27.75" customHeight="1" x14ac:dyDescent="0.25">
      <c r="A25" s="32">
        <v>21</v>
      </c>
      <c r="B25" s="71" t="s">
        <v>1403</v>
      </c>
      <c r="C25" s="74" t="s">
        <v>1405</v>
      </c>
      <c r="D25" s="72">
        <v>44999</v>
      </c>
      <c r="E25" s="72" t="s">
        <v>1407</v>
      </c>
      <c r="F25" s="58" t="s">
        <v>1353</v>
      </c>
      <c r="G25" s="73">
        <v>261209</v>
      </c>
    </row>
    <row r="26" spans="1:7" ht="23.25" customHeight="1" x14ac:dyDescent="0.25">
      <c r="A26" s="32">
        <v>22</v>
      </c>
      <c r="B26" s="71" t="s">
        <v>1408</v>
      </c>
      <c r="C26" s="78" t="s">
        <v>1409</v>
      </c>
      <c r="D26" s="72">
        <v>44938</v>
      </c>
      <c r="E26" s="72" t="s">
        <v>1414</v>
      </c>
      <c r="F26" s="58" t="s">
        <v>1353</v>
      </c>
      <c r="G26" s="73">
        <v>5500</v>
      </c>
    </row>
    <row r="27" spans="1:7" ht="20.25" customHeight="1" x14ac:dyDescent="0.25">
      <c r="A27" s="32">
        <v>23</v>
      </c>
      <c r="B27" s="71" t="s">
        <v>1408</v>
      </c>
      <c r="C27" s="74" t="s">
        <v>1410</v>
      </c>
      <c r="D27" s="72">
        <v>44966</v>
      </c>
      <c r="E27" s="72" t="s">
        <v>1415</v>
      </c>
      <c r="F27" s="58" t="s">
        <v>1353</v>
      </c>
      <c r="G27" s="73">
        <v>5500</v>
      </c>
    </row>
    <row r="28" spans="1:7" ht="18.75" customHeight="1" x14ac:dyDescent="0.25">
      <c r="A28" s="32">
        <v>24</v>
      </c>
      <c r="B28" s="71" t="s">
        <v>1408</v>
      </c>
      <c r="C28" s="74" t="s">
        <v>1411</v>
      </c>
      <c r="D28" s="72">
        <v>44980</v>
      </c>
      <c r="E28" s="72" t="s">
        <v>1416</v>
      </c>
      <c r="F28" s="58" t="s">
        <v>1353</v>
      </c>
      <c r="G28" s="73">
        <v>5500</v>
      </c>
    </row>
    <row r="29" spans="1:7" ht="21.75" customHeight="1" x14ac:dyDescent="0.25">
      <c r="A29" s="32">
        <v>25</v>
      </c>
      <c r="B29" s="71" t="s">
        <v>1408</v>
      </c>
      <c r="C29" s="74" t="s">
        <v>1412</v>
      </c>
      <c r="D29" s="72">
        <v>44994</v>
      </c>
      <c r="E29" s="72" t="s">
        <v>1417</v>
      </c>
      <c r="F29" s="58" t="s">
        <v>1353</v>
      </c>
      <c r="G29" s="73">
        <v>5500</v>
      </c>
    </row>
    <row r="30" spans="1:7" ht="23.25" customHeight="1" x14ac:dyDescent="0.25">
      <c r="A30" s="32">
        <v>26</v>
      </c>
      <c r="B30" s="71" t="s">
        <v>1408</v>
      </c>
      <c r="C30" s="74" t="s">
        <v>1413</v>
      </c>
      <c r="D30" s="72">
        <v>45015</v>
      </c>
      <c r="E30" s="72" t="s">
        <v>1418</v>
      </c>
      <c r="F30" s="58" t="s">
        <v>1353</v>
      </c>
      <c r="G30" s="73">
        <v>5500</v>
      </c>
    </row>
    <row r="31" spans="1:7" ht="18" customHeight="1" x14ac:dyDescent="0.25">
      <c r="A31" s="32">
        <v>27</v>
      </c>
      <c r="B31" s="71" t="s">
        <v>1419</v>
      </c>
      <c r="C31" s="74" t="s">
        <v>1420</v>
      </c>
      <c r="D31" s="72">
        <v>44987</v>
      </c>
      <c r="E31" s="72" t="s">
        <v>1425</v>
      </c>
      <c r="F31" s="58" t="s">
        <v>1353</v>
      </c>
      <c r="G31" s="73">
        <v>40000</v>
      </c>
    </row>
    <row r="32" spans="1:7" ht="32.25" customHeight="1" x14ac:dyDescent="0.25">
      <c r="A32" s="32">
        <v>28</v>
      </c>
      <c r="B32" s="71" t="s">
        <v>1419</v>
      </c>
      <c r="C32" s="74" t="s">
        <v>1421</v>
      </c>
      <c r="D32" s="72">
        <v>45006</v>
      </c>
      <c r="E32" s="72" t="s">
        <v>1427</v>
      </c>
      <c r="F32" s="58" t="s">
        <v>1353</v>
      </c>
      <c r="G32" s="73">
        <v>110800</v>
      </c>
    </row>
    <row r="33" spans="1:7" ht="25.5" customHeight="1" x14ac:dyDescent="0.25">
      <c r="A33" s="32">
        <v>29</v>
      </c>
      <c r="B33" s="71" t="s">
        <v>1419</v>
      </c>
      <c r="C33" s="74" t="s">
        <v>1422</v>
      </c>
      <c r="D33" s="72">
        <v>44987</v>
      </c>
      <c r="E33" s="72" t="s">
        <v>1426</v>
      </c>
      <c r="F33" s="58" t="s">
        <v>1353</v>
      </c>
      <c r="G33" s="73">
        <v>110800</v>
      </c>
    </row>
    <row r="34" spans="1:7" ht="15.75" customHeight="1" x14ac:dyDescent="0.25">
      <c r="A34" s="32">
        <v>30</v>
      </c>
      <c r="B34" s="71" t="s">
        <v>1419</v>
      </c>
      <c r="C34" s="74" t="s">
        <v>1423</v>
      </c>
      <c r="D34" s="72">
        <v>44963</v>
      </c>
      <c r="E34" s="72" t="s">
        <v>1424</v>
      </c>
      <c r="F34" s="58" t="s">
        <v>1353</v>
      </c>
      <c r="G34" s="73">
        <v>50000</v>
      </c>
    </row>
    <row r="35" spans="1:7" ht="19.5" customHeight="1" x14ac:dyDescent="0.25">
      <c r="A35" s="32">
        <v>31</v>
      </c>
      <c r="B35" s="71" t="s">
        <v>1428</v>
      </c>
      <c r="C35" s="74" t="s">
        <v>1429</v>
      </c>
      <c r="D35" s="72">
        <v>44937</v>
      </c>
      <c r="E35" s="72" t="s">
        <v>1434</v>
      </c>
      <c r="F35" s="58" t="s">
        <v>1353</v>
      </c>
      <c r="G35" s="73">
        <v>25427</v>
      </c>
    </row>
    <row r="36" spans="1:7" ht="27" customHeight="1" x14ac:dyDescent="0.25">
      <c r="A36" s="32">
        <v>32</v>
      </c>
      <c r="B36" s="71" t="s">
        <v>1428</v>
      </c>
      <c r="C36" s="74" t="s">
        <v>1430</v>
      </c>
      <c r="D36" s="72">
        <v>44953</v>
      </c>
      <c r="E36" s="72" t="s">
        <v>1435</v>
      </c>
      <c r="F36" s="58" t="s">
        <v>1353</v>
      </c>
      <c r="G36" s="73">
        <v>24010.5</v>
      </c>
    </row>
    <row r="37" spans="1:7" ht="32.25" customHeight="1" x14ac:dyDescent="0.25">
      <c r="A37" s="32">
        <v>33</v>
      </c>
      <c r="B37" s="71" t="s">
        <v>1428</v>
      </c>
      <c r="C37" s="74" t="s">
        <v>1436</v>
      </c>
      <c r="D37" s="72">
        <v>44971</v>
      </c>
      <c r="E37" s="72" t="s">
        <v>1437</v>
      </c>
      <c r="F37" s="58" t="s">
        <v>1353</v>
      </c>
      <c r="G37" s="73">
        <v>25429</v>
      </c>
    </row>
    <row r="38" spans="1:7" ht="26.25" customHeight="1" x14ac:dyDescent="0.25">
      <c r="A38" s="32">
        <v>34</v>
      </c>
      <c r="B38" s="71" t="s">
        <v>1428</v>
      </c>
      <c r="C38" s="74" t="s">
        <v>1431</v>
      </c>
      <c r="D38" s="72">
        <v>44980</v>
      </c>
      <c r="E38" s="72" t="s">
        <v>1438</v>
      </c>
      <c r="F38" s="58" t="s">
        <v>1353</v>
      </c>
      <c r="G38" s="73">
        <v>25429</v>
      </c>
    </row>
    <row r="39" spans="1:7" ht="25.5" customHeight="1" x14ac:dyDescent="0.25">
      <c r="A39" s="32">
        <v>35</v>
      </c>
      <c r="B39" s="71" t="s">
        <v>1428</v>
      </c>
      <c r="C39" s="74" t="s">
        <v>1432</v>
      </c>
      <c r="D39" s="72">
        <v>44995</v>
      </c>
      <c r="E39" s="72" t="s">
        <v>1439</v>
      </c>
      <c r="F39" s="58" t="s">
        <v>1353</v>
      </c>
      <c r="G39" s="73">
        <v>23691</v>
      </c>
    </row>
    <row r="40" spans="1:7" ht="18.75" customHeight="1" x14ac:dyDescent="0.25">
      <c r="A40" s="32">
        <v>36</v>
      </c>
      <c r="B40" s="71" t="s">
        <v>1428</v>
      </c>
      <c r="C40" s="74" t="s">
        <v>1441</v>
      </c>
      <c r="D40" s="72">
        <v>44999</v>
      </c>
      <c r="E40" s="72" t="s">
        <v>1440</v>
      </c>
      <c r="F40" s="58" t="s">
        <v>1353</v>
      </c>
      <c r="G40" s="73">
        <v>118800</v>
      </c>
    </row>
    <row r="41" spans="1:7" ht="24" customHeight="1" x14ac:dyDescent="0.25">
      <c r="A41" s="32">
        <v>37</v>
      </c>
      <c r="B41" s="71" t="s">
        <v>1428</v>
      </c>
      <c r="C41" s="78" t="s">
        <v>1433</v>
      </c>
      <c r="D41" s="72">
        <v>45008</v>
      </c>
      <c r="E41" s="72" t="s">
        <v>1442</v>
      </c>
      <c r="F41" s="58" t="s">
        <v>1353</v>
      </c>
      <c r="G41" s="73">
        <v>25211</v>
      </c>
    </row>
    <row r="42" spans="1:7" ht="21.75" customHeight="1" x14ac:dyDescent="0.25">
      <c r="A42" s="32">
        <v>38</v>
      </c>
      <c r="B42" s="71" t="s">
        <v>1443</v>
      </c>
      <c r="C42" s="78" t="s">
        <v>1444</v>
      </c>
      <c r="D42" s="72">
        <v>44847</v>
      </c>
      <c r="E42" s="72" t="s">
        <v>1447</v>
      </c>
      <c r="F42" s="58" t="s">
        <v>1356</v>
      </c>
      <c r="G42" s="73">
        <v>201816.8</v>
      </c>
    </row>
    <row r="43" spans="1:7" ht="17.25" customHeight="1" x14ac:dyDescent="0.25">
      <c r="A43" s="32">
        <v>39</v>
      </c>
      <c r="B43" s="71" t="s">
        <v>1443</v>
      </c>
      <c r="C43" s="78" t="s">
        <v>1448</v>
      </c>
      <c r="D43" s="72">
        <v>44853</v>
      </c>
      <c r="E43" s="72" t="s">
        <v>1449</v>
      </c>
      <c r="F43" s="58" t="s">
        <v>1353</v>
      </c>
      <c r="G43" s="73">
        <v>135835</v>
      </c>
    </row>
    <row r="44" spans="1:7" ht="17.25" customHeight="1" x14ac:dyDescent="0.25">
      <c r="A44" s="32">
        <v>40</v>
      </c>
      <c r="B44" s="71" t="s">
        <v>1443</v>
      </c>
      <c r="C44" s="78" t="s">
        <v>1450</v>
      </c>
      <c r="D44" s="72">
        <v>44860</v>
      </c>
      <c r="E44" s="72" t="s">
        <v>1451</v>
      </c>
      <c r="F44" s="58" t="s">
        <v>1353</v>
      </c>
      <c r="G44" s="73">
        <v>124135</v>
      </c>
    </row>
    <row r="45" spans="1:7" ht="27" customHeight="1" x14ac:dyDescent="0.25">
      <c r="A45" s="32">
        <v>41</v>
      </c>
      <c r="B45" s="71" t="s">
        <v>1443</v>
      </c>
      <c r="C45" s="78" t="s">
        <v>1445</v>
      </c>
      <c r="D45" s="72">
        <v>44861</v>
      </c>
      <c r="E45" s="72" t="s">
        <v>1258</v>
      </c>
      <c r="F45" s="58" t="s">
        <v>1353</v>
      </c>
      <c r="G45" s="73">
        <v>362792.6</v>
      </c>
    </row>
    <row r="46" spans="1:7" ht="22.5" customHeight="1" x14ac:dyDescent="0.25">
      <c r="A46" s="32">
        <v>42</v>
      </c>
      <c r="B46" s="71" t="s">
        <v>1443</v>
      </c>
      <c r="C46" s="78" t="s">
        <v>1446</v>
      </c>
      <c r="D46" s="72">
        <v>44867</v>
      </c>
      <c r="E46" s="72" t="s">
        <v>1452</v>
      </c>
      <c r="F46" s="58" t="s">
        <v>1353</v>
      </c>
      <c r="G46" s="73">
        <v>140435</v>
      </c>
    </row>
    <row r="47" spans="1:7" ht="25.5" customHeight="1" x14ac:dyDescent="0.25">
      <c r="A47" s="32">
        <v>43</v>
      </c>
      <c r="B47" s="71" t="s">
        <v>1453</v>
      </c>
      <c r="C47" s="78" t="s">
        <v>1454</v>
      </c>
      <c r="D47" s="72">
        <v>44901</v>
      </c>
      <c r="E47" s="72" t="s">
        <v>1456</v>
      </c>
      <c r="F47" s="58" t="s">
        <v>1356</v>
      </c>
      <c r="G47" s="73">
        <v>200922</v>
      </c>
    </row>
    <row r="48" spans="1:7" ht="25.5" customHeight="1" x14ac:dyDescent="0.25">
      <c r="A48" s="32">
        <v>44</v>
      </c>
      <c r="B48" s="71" t="s">
        <v>1453</v>
      </c>
      <c r="C48" s="78" t="s">
        <v>1457</v>
      </c>
      <c r="D48" s="72">
        <v>44909</v>
      </c>
      <c r="E48" s="72" t="s">
        <v>1458</v>
      </c>
      <c r="F48" s="58" t="s">
        <v>1353</v>
      </c>
      <c r="G48" s="73">
        <v>4012</v>
      </c>
    </row>
    <row r="49" spans="1:7" ht="31.5" customHeight="1" x14ac:dyDescent="0.25">
      <c r="A49" s="32">
        <v>45</v>
      </c>
      <c r="B49" s="71" t="s">
        <v>1453</v>
      </c>
      <c r="C49" s="78" t="s">
        <v>1461</v>
      </c>
      <c r="D49" s="72">
        <v>44923</v>
      </c>
      <c r="E49" s="72" t="s">
        <v>1460</v>
      </c>
      <c r="F49" s="58" t="s">
        <v>1353</v>
      </c>
      <c r="G49" s="73">
        <v>120000</v>
      </c>
    </row>
    <row r="50" spans="1:7" ht="27" customHeight="1" x14ac:dyDescent="0.25">
      <c r="A50" s="32">
        <v>46</v>
      </c>
      <c r="B50" s="71" t="s">
        <v>1453</v>
      </c>
      <c r="C50" s="78" t="s">
        <v>1455</v>
      </c>
      <c r="D50" s="72">
        <v>44938</v>
      </c>
      <c r="E50" s="72" t="s">
        <v>1469</v>
      </c>
      <c r="F50" s="58" t="s">
        <v>1356</v>
      </c>
      <c r="G50" s="73">
        <v>139403.48000000001</v>
      </c>
    </row>
    <row r="51" spans="1:7" ht="28.5" customHeight="1" x14ac:dyDescent="0.25">
      <c r="A51" s="32">
        <v>47</v>
      </c>
      <c r="B51" s="71" t="s">
        <v>1453</v>
      </c>
      <c r="C51" s="78" t="s">
        <v>1462</v>
      </c>
      <c r="D51" s="72">
        <v>44922</v>
      </c>
      <c r="E51" s="72" t="s">
        <v>1459</v>
      </c>
      <c r="F51" s="58" t="s">
        <v>1353</v>
      </c>
      <c r="G51" s="73">
        <v>21240</v>
      </c>
    </row>
    <row r="52" spans="1:7" ht="25.5" customHeight="1" x14ac:dyDescent="0.25">
      <c r="A52" s="32">
        <v>48</v>
      </c>
      <c r="B52" s="71" t="s">
        <v>1453</v>
      </c>
      <c r="C52" s="78" t="s">
        <v>1463</v>
      </c>
      <c r="D52" s="72">
        <v>44908</v>
      </c>
      <c r="E52" s="72" t="s">
        <v>1465</v>
      </c>
      <c r="F52" s="58" t="s">
        <v>1353</v>
      </c>
      <c r="G52" s="73">
        <v>191000</v>
      </c>
    </row>
    <row r="53" spans="1:7" ht="28.5" customHeight="1" x14ac:dyDescent="0.25">
      <c r="A53" s="32">
        <v>49</v>
      </c>
      <c r="B53" s="71" t="s">
        <v>1453</v>
      </c>
      <c r="C53" s="78" t="s">
        <v>1464</v>
      </c>
      <c r="D53" s="72">
        <v>44911</v>
      </c>
      <c r="E53" s="72" t="s">
        <v>1466</v>
      </c>
      <c r="F53" s="58" t="s">
        <v>1353</v>
      </c>
      <c r="G53" s="73">
        <v>206500</v>
      </c>
    </row>
    <row r="54" spans="1:7" ht="28.5" customHeight="1" x14ac:dyDescent="0.25">
      <c r="A54" s="32">
        <v>50</v>
      </c>
      <c r="B54" s="71" t="s">
        <v>1453</v>
      </c>
      <c r="C54" s="78" t="s">
        <v>1467</v>
      </c>
      <c r="D54" s="72">
        <v>44932</v>
      </c>
      <c r="E54" s="72" t="s">
        <v>1468</v>
      </c>
      <c r="F54" s="58" t="s">
        <v>1353</v>
      </c>
      <c r="G54" s="73">
        <v>66922.52</v>
      </c>
    </row>
    <row r="55" spans="1:7" ht="24.75" customHeight="1" x14ac:dyDescent="0.25">
      <c r="A55" s="32">
        <v>51</v>
      </c>
      <c r="B55" s="71" t="s">
        <v>1470</v>
      </c>
      <c r="C55" s="78" t="s">
        <v>1471</v>
      </c>
      <c r="D55" s="72">
        <v>44774</v>
      </c>
      <c r="E55" s="72" t="s">
        <v>1472</v>
      </c>
      <c r="F55" s="58" t="s">
        <v>1353</v>
      </c>
      <c r="G55" s="73">
        <v>10915</v>
      </c>
    </row>
    <row r="56" spans="1:7" ht="27.75" customHeight="1" x14ac:dyDescent="0.25">
      <c r="A56" s="32">
        <v>52</v>
      </c>
      <c r="B56" s="71" t="s">
        <v>1470</v>
      </c>
      <c r="C56" s="78" t="s">
        <v>1473</v>
      </c>
      <c r="D56" s="72">
        <v>44774</v>
      </c>
      <c r="E56" s="72" t="s">
        <v>438</v>
      </c>
      <c r="F56" s="58" t="s">
        <v>1353</v>
      </c>
      <c r="G56" s="73">
        <v>2950</v>
      </c>
    </row>
    <row r="57" spans="1:7" ht="26.25" customHeight="1" x14ac:dyDescent="0.25">
      <c r="A57" s="32">
        <v>53</v>
      </c>
      <c r="B57" s="71" t="s">
        <v>1470</v>
      </c>
      <c r="C57" s="78" t="s">
        <v>1474</v>
      </c>
      <c r="D57" s="72">
        <v>44880</v>
      </c>
      <c r="E57" s="72" t="s">
        <v>544</v>
      </c>
      <c r="F57" s="58" t="s">
        <v>1353</v>
      </c>
      <c r="G57" s="73">
        <v>2950</v>
      </c>
    </row>
    <row r="58" spans="1:7" ht="29.25" customHeight="1" x14ac:dyDescent="0.25">
      <c r="A58" s="32">
        <v>54</v>
      </c>
      <c r="B58" s="71" t="s">
        <v>1470</v>
      </c>
      <c r="C58" s="78" t="s">
        <v>1475</v>
      </c>
      <c r="D58" s="72">
        <v>44886</v>
      </c>
      <c r="E58" s="72" t="s">
        <v>1476</v>
      </c>
      <c r="F58" s="58" t="s">
        <v>1353</v>
      </c>
      <c r="G58" s="73">
        <v>2301</v>
      </c>
    </row>
    <row r="59" spans="1:7" ht="24.75" customHeight="1" x14ac:dyDescent="0.25">
      <c r="A59" s="32">
        <v>55</v>
      </c>
      <c r="B59" s="71" t="s">
        <v>1470</v>
      </c>
      <c r="C59" s="78" t="s">
        <v>1477</v>
      </c>
      <c r="D59" s="72">
        <v>44886</v>
      </c>
      <c r="E59" s="72" t="s">
        <v>1478</v>
      </c>
      <c r="F59" s="58" t="s">
        <v>1353</v>
      </c>
      <c r="G59" s="73">
        <v>15812</v>
      </c>
    </row>
    <row r="60" spans="1:7" ht="29.25" customHeight="1" x14ac:dyDescent="0.25">
      <c r="A60" s="32">
        <v>56</v>
      </c>
      <c r="B60" s="71" t="s">
        <v>1470</v>
      </c>
      <c r="C60" s="78" t="s">
        <v>1479</v>
      </c>
      <c r="D60" s="72">
        <v>44897</v>
      </c>
      <c r="E60" s="72" t="s">
        <v>1480</v>
      </c>
      <c r="F60" s="58" t="s">
        <v>1353</v>
      </c>
      <c r="G60" s="73">
        <v>195437.5</v>
      </c>
    </row>
    <row r="61" spans="1:7" ht="33.75" customHeight="1" x14ac:dyDescent="0.25">
      <c r="A61" s="32">
        <v>57</v>
      </c>
      <c r="B61" s="71" t="s">
        <v>1470</v>
      </c>
      <c r="C61" s="78" t="s">
        <v>1481</v>
      </c>
      <c r="D61" s="72">
        <v>44900</v>
      </c>
      <c r="E61" s="72" t="s">
        <v>1482</v>
      </c>
      <c r="F61" s="58" t="s">
        <v>1353</v>
      </c>
      <c r="G61" s="73">
        <v>9499</v>
      </c>
    </row>
    <row r="62" spans="1:7" ht="28.5" customHeight="1" x14ac:dyDescent="0.25">
      <c r="A62" s="32">
        <v>58</v>
      </c>
      <c r="B62" s="71" t="s">
        <v>1470</v>
      </c>
      <c r="C62" s="78" t="s">
        <v>1483</v>
      </c>
      <c r="D62" s="72">
        <v>44902</v>
      </c>
      <c r="E62" s="72" t="s">
        <v>1484</v>
      </c>
      <c r="F62" s="58" t="s">
        <v>1353</v>
      </c>
      <c r="G62" s="73">
        <v>226666.2</v>
      </c>
    </row>
    <row r="63" spans="1:7" ht="29.25" customHeight="1" x14ac:dyDescent="0.25">
      <c r="A63" s="32">
        <v>59</v>
      </c>
      <c r="B63" s="71" t="s">
        <v>1470</v>
      </c>
      <c r="C63" s="78" t="s">
        <v>1485</v>
      </c>
      <c r="D63" s="72">
        <v>44925</v>
      </c>
      <c r="E63" s="72" t="s">
        <v>240</v>
      </c>
      <c r="F63" s="58" t="s">
        <v>1353</v>
      </c>
      <c r="G63" s="73">
        <v>19912.5</v>
      </c>
    </row>
    <row r="64" spans="1:7" ht="27" customHeight="1" x14ac:dyDescent="0.25">
      <c r="A64" s="32">
        <v>60</v>
      </c>
      <c r="B64" s="71" t="s">
        <v>1486</v>
      </c>
      <c r="C64" s="78" t="s">
        <v>1490</v>
      </c>
      <c r="D64" s="72">
        <v>44908</v>
      </c>
      <c r="E64" s="72" t="s">
        <v>1487</v>
      </c>
      <c r="F64" s="58" t="s">
        <v>1356</v>
      </c>
      <c r="G64" s="73">
        <v>160705.5</v>
      </c>
    </row>
    <row r="65" spans="1:7" ht="30.75" customHeight="1" x14ac:dyDescent="0.25">
      <c r="A65" s="32">
        <v>61</v>
      </c>
      <c r="B65" s="71" t="s">
        <v>1486</v>
      </c>
      <c r="C65" s="78" t="s">
        <v>1489</v>
      </c>
      <c r="D65" s="72">
        <v>44964</v>
      </c>
      <c r="E65" s="72" t="s">
        <v>1488</v>
      </c>
      <c r="F65" s="58" t="s">
        <v>1353</v>
      </c>
      <c r="G65" s="73">
        <v>259535</v>
      </c>
    </row>
    <row r="66" spans="1:7" ht="27" customHeight="1" x14ac:dyDescent="0.25">
      <c r="A66" s="32">
        <v>62</v>
      </c>
      <c r="B66" s="71" t="s">
        <v>1491</v>
      </c>
      <c r="C66" s="78" t="s">
        <v>1492</v>
      </c>
      <c r="D66" s="72">
        <v>44923</v>
      </c>
      <c r="E66" s="72" t="s">
        <v>1493</v>
      </c>
      <c r="F66" s="58" t="s">
        <v>1353</v>
      </c>
      <c r="G66" s="73">
        <v>407867</v>
      </c>
    </row>
    <row r="67" spans="1:7" ht="33.75" customHeight="1" x14ac:dyDescent="0.25">
      <c r="A67" s="32">
        <v>63</v>
      </c>
      <c r="B67" s="71" t="s">
        <v>1494</v>
      </c>
      <c r="C67" s="78" t="s">
        <v>1495</v>
      </c>
      <c r="D67" s="72">
        <v>44896</v>
      </c>
      <c r="E67" s="72" t="s">
        <v>1497</v>
      </c>
      <c r="F67" s="58" t="s">
        <v>1353</v>
      </c>
      <c r="G67" s="73">
        <v>177000</v>
      </c>
    </row>
    <row r="68" spans="1:7" ht="33.75" customHeight="1" x14ac:dyDescent="0.25">
      <c r="A68" s="32">
        <v>64</v>
      </c>
      <c r="B68" s="71" t="s">
        <v>1494</v>
      </c>
      <c r="C68" s="78" t="s">
        <v>1496</v>
      </c>
      <c r="D68" s="72">
        <v>44931</v>
      </c>
      <c r="E68" s="72" t="s">
        <v>1498</v>
      </c>
      <c r="F68" s="58" t="s">
        <v>1354</v>
      </c>
      <c r="G68" s="73">
        <v>123000</v>
      </c>
    </row>
    <row r="69" spans="1:7" ht="31.5" customHeight="1" x14ac:dyDescent="0.25">
      <c r="A69" s="32">
        <v>65</v>
      </c>
      <c r="B69" s="71" t="s">
        <v>1499</v>
      </c>
      <c r="C69" s="78" t="s">
        <v>1500</v>
      </c>
      <c r="D69" s="72">
        <v>44868</v>
      </c>
      <c r="E69" s="72" t="s">
        <v>1355</v>
      </c>
      <c r="F69" s="58" t="s">
        <v>1356</v>
      </c>
      <c r="G69" s="73">
        <v>75240</v>
      </c>
    </row>
    <row r="70" spans="1:7" ht="20.25" customHeight="1" x14ac:dyDescent="0.25">
      <c r="A70" s="32">
        <v>66</v>
      </c>
      <c r="B70" s="71" t="s">
        <v>1499</v>
      </c>
      <c r="C70" s="78" t="s">
        <v>1502</v>
      </c>
      <c r="D70" s="72">
        <v>44886</v>
      </c>
      <c r="E70" s="72" t="s">
        <v>1501</v>
      </c>
      <c r="F70" s="58" t="s">
        <v>1353</v>
      </c>
      <c r="G70" s="73">
        <v>216100</v>
      </c>
    </row>
    <row r="71" spans="1:7" ht="23.25" customHeight="1" x14ac:dyDescent="0.25">
      <c r="A71" s="32">
        <v>67</v>
      </c>
      <c r="B71" s="71" t="s">
        <v>1503</v>
      </c>
      <c r="C71" s="78" t="s">
        <v>1504</v>
      </c>
      <c r="D71" s="72">
        <v>44879</v>
      </c>
      <c r="E71" s="72" t="s">
        <v>1505</v>
      </c>
      <c r="F71" s="58" t="s">
        <v>1353</v>
      </c>
      <c r="G71" s="73">
        <v>475416</v>
      </c>
    </row>
    <row r="72" spans="1:7" ht="24.75" customHeight="1" x14ac:dyDescent="0.25">
      <c r="A72" s="32">
        <v>68</v>
      </c>
      <c r="B72" s="71" t="s">
        <v>1506</v>
      </c>
      <c r="C72" s="78" t="s">
        <v>1507</v>
      </c>
      <c r="D72" s="72">
        <v>44958</v>
      </c>
      <c r="E72" s="72" t="s">
        <v>1509</v>
      </c>
      <c r="F72" s="58" t="s">
        <v>1353</v>
      </c>
      <c r="G72" s="73">
        <v>4720</v>
      </c>
    </row>
    <row r="73" spans="1:7" ht="20.25" customHeight="1" x14ac:dyDescent="0.25">
      <c r="A73" s="32">
        <v>69</v>
      </c>
      <c r="B73" s="71" t="s">
        <v>1506</v>
      </c>
      <c r="C73" s="78" t="s">
        <v>1508</v>
      </c>
      <c r="D73" s="72">
        <v>44986</v>
      </c>
      <c r="E73" s="72" t="s">
        <v>1510</v>
      </c>
      <c r="F73" s="58" t="s">
        <v>1353</v>
      </c>
      <c r="G73" s="73">
        <v>5900</v>
      </c>
    </row>
    <row r="74" spans="1:7" ht="24.75" customHeight="1" x14ac:dyDescent="0.25">
      <c r="A74" s="32">
        <v>70</v>
      </c>
      <c r="B74" s="71" t="s">
        <v>1511</v>
      </c>
      <c r="C74" s="78" t="s">
        <v>1512</v>
      </c>
      <c r="D74" s="72">
        <v>45056</v>
      </c>
      <c r="E74" s="72"/>
      <c r="F74" s="58" t="s">
        <v>1353</v>
      </c>
      <c r="G74" s="73">
        <v>18135</v>
      </c>
    </row>
    <row r="75" spans="1:7" ht="25.5" customHeight="1" x14ac:dyDescent="0.25">
      <c r="A75" s="32">
        <v>71</v>
      </c>
      <c r="B75" s="71" t="s">
        <v>1511</v>
      </c>
      <c r="C75" s="78" t="s">
        <v>1513</v>
      </c>
      <c r="D75" s="72">
        <v>45056</v>
      </c>
      <c r="E75" s="72"/>
      <c r="F75" s="58" t="s">
        <v>1353</v>
      </c>
      <c r="G75" s="73">
        <v>8000</v>
      </c>
    </row>
    <row r="76" spans="1:7" ht="27.75" customHeight="1" x14ac:dyDescent="0.25">
      <c r="A76" s="32">
        <v>72</v>
      </c>
      <c r="B76" s="71" t="s">
        <v>1514</v>
      </c>
      <c r="C76" s="78" t="s">
        <v>1515</v>
      </c>
      <c r="D76" s="72">
        <v>45056</v>
      </c>
      <c r="E76" s="72"/>
      <c r="F76" s="58" t="s">
        <v>1353</v>
      </c>
      <c r="G76" s="73">
        <v>15528.8</v>
      </c>
    </row>
    <row r="77" spans="1:7" ht="36" customHeight="1" x14ac:dyDescent="0.25">
      <c r="A77" s="32">
        <v>73</v>
      </c>
      <c r="B77" s="71" t="s">
        <v>1516</v>
      </c>
      <c r="C77" s="78" t="s">
        <v>1517</v>
      </c>
      <c r="D77" s="72">
        <v>45045</v>
      </c>
      <c r="E77" s="72"/>
      <c r="F77" s="58" t="s">
        <v>1353</v>
      </c>
      <c r="G77" s="73">
        <v>4400</v>
      </c>
    </row>
    <row r="78" spans="1:7" ht="35.25" customHeight="1" x14ac:dyDescent="0.25">
      <c r="A78" s="32">
        <v>74</v>
      </c>
      <c r="B78" s="71" t="s">
        <v>1359</v>
      </c>
      <c r="C78" s="78" t="s">
        <v>1518</v>
      </c>
      <c r="D78" s="72">
        <v>45013</v>
      </c>
      <c r="E78" s="72" t="s">
        <v>1519</v>
      </c>
      <c r="F78" s="58" t="s">
        <v>1353</v>
      </c>
      <c r="G78" s="73">
        <v>28000</v>
      </c>
    </row>
    <row r="79" spans="1:7" ht="21.75" customHeight="1" x14ac:dyDescent="0.25">
      <c r="A79" s="32">
        <v>75</v>
      </c>
      <c r="B79" s="71" t="s">
        <v>1520</v>
      </c>
      <c r="C79" s="78" t="s">
        <v>1521</v>
      </c>
      <c r="D79" s="72">
        <v>44923</v>
      </c>
      <c r="E79" s="72" t="s">
        <v>1522</v>
      </c>
      <c r="F79" s="58" t="s">
        <v>1354</v>
      </c>
      <c r="G79" s="73">
        <v>190000</v>
      </c>
    </row>
    <row r="80" spans="1:7" ht="45" customHeight="1" x14ac:dyDescent="0.25">
      <c r="A80" s="32">
        <v>76</v>
      </c>
      <c r="B80" s="71" t="s">
        <v>1360</v>
      </c>
      <c r="C80" s="78" t="s">
        <v>1523</v>
      </c>
      <c r="D80" s="72">
        <v>45057</v>
      </c>
      <c r="E80" s="72" t="s">
        <v>1358</v>
      </c>
      <c r="F80" s="58" t="s">
        <v>1353</v>
      </c>
      <c r="G80" s="73">
        <v>70609</v>
      </c>
    </row>
    <row r="81" spans="1:7" ht="33" customHeight="1" x14ac:dyDescent="0.25">
      <c r="A81" s="32">
        <v>77</v>
      </c>
      <c r="B81" s="71" t="s">
        <v>1524</v>
      </c>
      <c r="C81" s="78" t="s">
        <v>1526</v>
      </c>
      <c r="D81" s="72">
        <v>45058</v>
      </c>
      <c r="E81" s="72" t="s">
        <v>1525</v>
      </c>
      <c r="F81" s="58" t="s">
        <v>1353</v>
      </c>
      <c r="G81" s="73">
        <v>20960.2</v>
      </c>
    </row>
    <row r="82" spans="1:7" ht="30.75" customHeight="1" x14ac:dyDescent="0.25">
      <c r="A82" s="32">
        <v>78</v>
      </c>
      <c r="B82" s="71" t="s">
        <v>1360</v>
      </c>
      <c r="C82" s="78" t="s">
        <v>1527</v>
      </c>
      <c r="D82" s="72">
        <v>45057</v>
      </c>
      <c r="E82" s="72" t="s">
        <v>1528</v>
      </c>
      <c r="F82" s="58" t="s">
        <v>1353</v>
      </c>
      <c r="G82" s="73">
        <v>8700</v>
      </c>
    </row>
    <row r="83" spans="1:7" ht="36" customHeight="1" x14ac:dyDescent="0.25">
      <c r="A83" s="32">
        <v>79</v>
      </c>
      <c r="B83" s="71" t="s">
        <v>1391</v>
      </c>
      <c r="C83" s="78" t="s">
        <v>1529</v>
      </c>
      <c r="D83" s="72">
        <v>45057</v>
      </c>
      <c r="E83" s="72" t="s">
        <v>1530</v>
      </c>
      <c r="F83" s="58" t="s">
        <v>1353</v>
      </c>
      <c r="G83" s="73">
        <v>63189</v>
      </c>
    </row>
    <row r="84" spans="1:7" ht="33.75" customHeight="1" x14ac:dyDescent="0.25">
      <c r="A84" s="32">
        <v>80</v>
      </c>
      <c r="B84" s="71" t="s">
        <v>1531</v>
      </c>
      <c r="C84" s="78" t="s">
        <v>1532</v>
      </c>
      <c r="D84" s="72">
        <v>45058</v>
      </c>
      <c r="E84" s="72" t="s">
        <v>1533</v>
      </c>
      <c r="F84" s="58" t="s">
        <v>1353</v>
      </c>
      <c r="G84" s="73">
        <v>17540.95</v>
      </c>
    </row>
    <row r="85" spans="1:7" ht="34.5" customHeight="1" x14ac:dyDescent="0.25">
      <c r="A85" s="32">
        <v>81</v>
      </c>
      <c r="B85" s="71" t="s">
        <v>1360</v>
      </c>
      <c r="C85" s="78" t="s">
        <v>1527</v>
      </c>
      <c r="D85" s="72">
        <v>45062</v>
      </c>
      <c r="E85" s="72" t="s">
        <v>1534</v>
      </c>
      <c r="F85" s="58" t="s">
        <v>1353</v>
      </c>
      <c r="G85" s="73">
        <v>34680</v>
      </c>
    </row>
    <row r="86" spans="1:7" ht="35.25" customHeight="1" x14ac:dyDescent="0.25">
      <c r="A86" s="32">
        <v>82</v>
      </c>
      <c r="B86" s="71" t="s">
        <v>1535</v>
      </c>
      <c r="C86" s="78" t="s">
        <v>1536</v>
      </c>
      <c r="D86" s="72">
        <v>45063</v>
      </c>
      <c r="E86" s="72"/>
      <c r="F86" s="58" t="s">
        <v>1353</v>
      </c>
      <c r="G86" s="73">
        <v>44240</v>
      </c>
    </row>
    <row r="87" spans="1:7" ht="39.75" customHeight="1" x14ac:dyDescent="0.25">
      <c r="A87" s="32">
        <v>83</v>
      </c>
      <c r="B87" s="71" t="s">
        <v>1537</v>
      </c>
      <c r="C87" s="78" t="s">
        <v>1538</v>
      </c>
      <c r="D87" s="72">
        <v>45061</v>
      </c>
      <c r="E87" s="72"/>
      <c r="F87" s="58" t="s">
        <v>1354</v>
      </c>
      <c r="G87" s="73">
        <v>113040</v>
      </c>
    </row>
    <row r="88" spans="1:7" ht="31.5" customHeight="1" x14ac:dyDescent="0.25">
      <c r="A88" s="32">
        <v>84</v>
      </c>
      <c r="B88" s="71" t="s">
        <v>1524</v>
      </c>
      <c r="C88" s="78" t="s">
        <v>1539</v>
      </c>
      <c r="D88" s="72">
        <v>45065</v>
      </c>
      <c r="E88" s="72" t="s">
        <v>1442</v>
      </c>
      <c r="F88" s="58" t="s">
        <v>1353</v>
      </c>
      <c r="G88" s="73">
        <v>11860.01</v>
      </c>
    </row>
    <row r="89" spans="1:7" ht="27.75" customHeight="1" x14ac:dyDescent="0.25">
      <c r="A89" s="32">
        <v>85</v>
      </c>
      <c r="B89" s="71" t="s">
        <v>1540</v>
      </c>
      <c r="C89" s="78" t="s">
        <v>1542</v>
      </c>
      <c r="D89" s="72">
        <v>44929</v>
      </c>
      <c r="E89" s="72" t="s">
        <v>1541</v>
      </c>
      <c r="F89" s="58" t="s">
        <v>1353</v>
      </c>
      <c r="G89" s="73">
        <v>18316.2</v>
      </c>
    </row>
    <row r="90" spans="1:7" ht="27" customHeight="1" x14ac:dyDescent="0.25">
      <c r="A90" s="32">
        <v>86</v>
      </c>
      <c r="B90" s="71" t="s">
        <v>1540</v>
      </c>
      <c r="C90" s="78" t="s">
        <v>1543</v>
      </c>
      <c r="D90" s="72">
        <v>44931</v>
      </c>
      <c r="E90" s="72" t="s">
        <v>1544</v>
      </c>
      <c r="F90" s="58" t="s">
        <v>1353</v>
      </c>
      <c r="G90" s="73">
        <v>17700</v>
      </c>
    </row>
    <row r="91" spans="1:7" ht="24.75" customHeight="1" x14ac:dyDescent="0.25">
      <c r="A91" s="32">
        <v>87</v>
      </c>
      <c r="B91" s="71" t="s">
        <v>1540</v>
      </c>
      <c r="C91" s="78" t="s">
        <v>1545</v>
      </c>
      <c r="D91" s="72">
        <v>44944</v>
      </c>
      <c r="E91" s="72" t="s">
        <v>1546</v>
      </c>
      <c r="F91" s="58" t="s">
        <v>1353</v>
      </c>
      <c r="G91" s="73">
        <v>5212.0600000000004</v>
      </c>
    </row>
    <row r="92" spans="1:7" ht="28.5" customHeight="1" x14ac:dyDescent="0.25">
      <c r="A92" s="32">
        <v>88</v>
      </c>
      <c r="B92" s="71" t="s">
        <v>1540</v>
      </c>
      <c r="C92" s="78" t="s">
        <v>1547</v>
      </c>
      <c r="D92" s="72">
        <v>44915</v>
      </c>
      <c r="E92" s="72" t="s">
        <v>1548</v>
      </c>
      <c r="F92" s="58" t="s">
        <v>1356</v>
      </c>
      <c r="G92" s="73">
        <v>173028.35</v>
      </c>
    </row>
    <row r="93" spans="1:7" ht="24" customHeight="1" x14ac:dyDescent="0.25">
      <c r="A93" s="32">
        <v>89</v>
      </c>
      <c r="B93" s="71" t="s">
        <v>1540</v>
      </c>
      <c r="C93" s="78" t="s">
        <v>1549</v>
      </c>
      <c r="D93" s="72">
        <v>44945</v>
      </c>
      <c r="E93" s="72" t="s">
        <v>1550</v>
      </c>
      <c r="F93" s="58" t="s">
        <v>1354</v>
      </c>
      <c r="G93" s="73">
        <v>185743.39</v>
      </c>
    </row>
    <row r="94" spans="1:7" ht="31.5" customHeight="1" x14ac:dyDescent="0.25">
      <c r="A94" s="32">
        <v>90</v>
      </c>
      <c r="B94" s="71" t="s">
        <v>1516</v>
      </c>
      <c r="C94" s="78" t="s">
        <v>1551</v>
      </c>
      <c r="D94" s="72">
        <v>45071</v>
      </c>
      <c r="E94" s="72"/>
      <c r="F94" s="58" t="s">
        <v>1353</v>
      </c>
      <c r="G94" s="73">
        <v>4400</v>
      </c>
    </row>
    <row r="95" spans="1:7" ht="30" customHeight="1" x14ac:dyDescent="0.25">
      <c r="A95" s="32">
        <v>91</v>
      </c>
      <c r="B95" s="71" t="s">
        <v>1552</v>
      </c>
      <c r="C95" s="78" t="s">
        <v>1553</v>
      </c>
      <c r="D95" s="72">
        <v>44701</v>
      </c>
      <c r="E95" s="72" t="s">
        <v>523</v>
      </c>
      <c r="F95" s="58" t="s">
        <v>1354</v>
      </c>
      <c r="G95" s="73">
        <v>300000</v>
      </c>
    </row>
    <row r="96" spans="1:7" ht="42" customHeight="1" x14ac:dyDescent="0.25">
      <c r="A96" s="32">
        <v>92</v>
      </c>
      <c r="B96" s="71" t="s">
        <v>1359</v>
      </c>
      <c r="C96" s="78" t="s">
        <v>1554</v>
      </c>
      <c r="D96" s="72">
        <v>45044</v>
      </c>
      <c r="E96" s="72" t="s">
        <v>1555</v>
      </c>
      <c r="F96" s="58" t="s">
        <v>1353</v>
      </c>
      <c r="G96" s="73">
        <v>49000</v>
      </c>
    </row>
    <row r="97" spans="1:7" ht="30" customHeight="1" x14ac:dyDescent="0.25">
      <c r="A97" s="32">
        <v>93</v>
      </c>
      <c r="B97" s="71" t="s">
        <v>1556</v>
      </c>
      <c r="C97" s="78" t="s">
        <v>1557</v>
      </c>
      <c r="D97" s="72">
        <v>44805</v>
      </c>
      <c r="E97" s="72" t="s">
        <v>1378</v>
      </c>
      <c r="F97" s="58" t="s">
        <v>1356</v>
      </c>
      <c r="G97" s="73">
        <v>144580</v>
      </c>
    </row>
    <row r="98" spans="1:7" ht="36" customHeight="1" x14ac:dyDescent="0.25">
      <c r="A98" s="32">
        <v>94</v>
      </c>
      <c r="B98" s="71" t="s">
        <v>1556</v>
      </c>
      <c r="C98" s="78" t="s">
        <v>1558</v>
      </c>
      <c r="D98" s="72">
        <v>44834</v>
      </c>
      <c r="E98" s="72" t="s">
        <v>391</v>
      </c>
      <c r="F98" s="58" t="s">
        <v>1353</v>
      </c>
      <c r="G98" s="73">
        <v>55000</v>
      </c>
    </row>
    <row r="99" spans="1:7" ht="34.5" customHeight="1" x14ac:dyDescent="0.25">
      <c r="A99" s="32">
        <v>95</v>
      </c>
      <c r="B99" s="71" t="s">
        <v>1556</v>
      </c>
      <c r="C99" s="78" t="s">
        <v>1559</v>
      </c>
      <c r="D99" s="72">
        <v>44890</v>
      </c>
      <c r="E99" s="72" t="s">
        <v>1560</v>
      </c>
      <c r="F99" s="58" t="s">
        <v>1353</v>
      </c>
      <c r="G99" s="73">
        <v>8850</v>
      </c>
    </row>
    <row r="100" spans="1:7" ht="41.25" customHeight="1" x14ac:dyDescent="0.25">
      <c r="A100" s="32">
        <v>96</v>
      </c>
      <c r="B100" s="71" t="s">
        <v>1561</v>
      </c>
      <c r="C100" s="78" t="s">
        <v>1562</v>
      </c>
      <c r="D100" s="72">
        <v>45056</v>
      </c>
      <c r="E100" s="72" t="s">
        <v>1563</v>
      </c>
      <c r="F100" s="58" t="s">
        <v>1353</v>
      </c>
      <c r="G100" s="73">
        <v>28178.400000000001</v>
      </c>
    </row>
    <row r="101" spans="1:7" ht="36.75" customHeight="1" x14ac:dyDescent="0.25">
      <c r="A101" s="32">
        <v>97</v>
      </c>
      <c r="B101" s="71" t="s">
        <v>1564</v>
      </c>
      <c r="C101" s="78" t="s">
        <v>1565</v>
      </c>
      <c r="D101" s="72">
        <v>45008</v>
      </c>
      <c r="E101" s="72" t="s">
        <v>1569</v>
      </c>
      <c r="F101" s="58" t="s">
        <v>1353</v>
      </c>
      <c r="G101" s="73">
        <v>29520</v>
      </c>
    </row>
    <row r="102" spans="1:7" ht="23.25" customHeight="1" x14ac:dyDescent="0.25">
      <c r="A102" s="32">
        <v>98</v>
      </c>
      <c r="B102" s="71" t="s">
        <v>1564</v>
      </c>
      <c r="C102" s="78" t="s">
        <v>1567</v>
      </c>
      <c r="D102" s="72">
        <v>45008</v>
      </c>
      <c r="E102" s="72" t="s">
        <v>1570</v>
      </c>
      <c r="F102" s="58" t="s">
        <v>1353</v>
      </c>
      <c r="G102" s="73">
        <v>24354</v>
      </c>
    </row>
    <row r="103" spans="1:7" ht="38.25" customHeight="1" x14ac:dyDescent="0.25">
      <c r="A103" s="32">
        <v>99</v>
      </c>
      <c r="B103" s="71" t="s">
        <v>1564</v>
      </c>
      <c r="C103" s="78" t="s">
        <v>1566</v>
      </c>
      <c r="D103" s="72">
        <v>45043</v>
      </c>
      <c r="E103" s="72" t="s">
        <v>1571</v>
      </c>
      <c r="F103" s="58" t="s">
        <v>1353</v>
      </c>
      <c r="G103" s="73">
        <v>22878</v>
      </c>
    </row>
    <row r="104" spans="1:7" ht="29.25" customHeight="1" x14ac:dyDescent="0.25">
      <c r="A104" s="32">
        <v>100</v>
      </c>
      <c r="B104" s="71" t="s">
        <v>1564</v>
      </c>
      <c r="C104" s="78" t="s">
        <v>1568</v>
      </c>
      <c r="D104" s="72">
        <v>45043</v>
      </c>
      <c r="E104" s="72" t="s">
        <v>1572</v>
      </c>
      <c r="F104" s="58" t="s">
        <v>1353</v>
      </c>
      <c r="G104" s="73">
        <v>29520</v>
      </c>
    </row>
    <row r="105" spans="1:7" ht="34.5" customHeight="1" x14ac:dyDescent="0.25">
      <c r="A105" s="32">
        <v>101</v>
      </c>
      <c r="B105" s="71" t="s">
        <v>1360</v>
      </c>
      <c r="C105" s="78" t="s">
        <v>1573</v>
      </c>
      <c r="D105" s="72">
        <v>45072</v>
      </c>
      <c r="E105" s="72" t="s">
        <v>1574</v>
      </c>
      <c r="F105" s="58" t="s">
        <v>1353</v>
      </c>
      <c r="G105" s="73">
        <v>55904</v>
      </c>
    </row>
    <row r="106" spans="1:7" ht="31.5" customHeight="1" x14ac:dyDescent="0.25">
      <c r="A106" s="32">
        <v>102</v>
      </c>
      <c r="B106" s="71" t="s">
        <v>1575</v>
      </c>
      <c r="C106" s="78" t="s">
        <v>1576</v>
      </c>
      <c r="D106" s="72">
        <v>45030</v>
      </c>
      <c r="E106" s="72" t="s">
        <v>1577</v>
      </c>
      <c r="F106" s="58" t="s">
        <v>1353</v>
      </c>
      <c r="G106" s="73">
        <v>10395</v>
      </c>
    </row>
    <row r="107" spans="1:7" ht="32.25" customHeight="1" x14ac:dyDescent="0.25">
      <c r="A107" s="32">
        <v>103</v>
      </c>
      <c r="B107" s="71" t="s">
        <v>1575</v>
      </c>
      <c r="C107" s="78" t="s">
        <v>1578</v>
      </c>
      <c r="D107" s="72">
        <v>45054</v>
      </c>
      <c r="E107" s="72" t="s">
        <v>1579</v>
      </c>
      <c r="F107" s="58" t="s">
        <v>1353</v>
      </c>
      <c r="G107" s="73">
        <v>12474</v>
      </c>
    </row>
    <row r="108" spans="1:7" ht="36.75" customHeight="1" x14ac:dyDescent="0.25">
      <c r="A108" s="32">
        <v>104</v>
      </c>
      <c r="B108" s="71" t="s">
        <v>1575</v>
      </c>
      <c r="C108" s="78" t="s">
        <v>1580</v>
      </c>
      <c r="D108" s="72">
        <v>45019</v>
      </c>
      <c r="E108" s="72" t="s">
        <v>1582</v>
      </c>
      <c r="F108" s="58" t="s">
        <v>1353</v>
      </c>
      <c r="G108" s="73">
        <v>11025</v>
      </c>
    </row>
    <row r="109" spans="1:7" ht="32.25" customHeight="1" x14ac:dyDescent="0.25">
      <c r="A109" s="32">
        <v>105</v>
      </c>
      <c r="B109" s="71" t="s">
        <v>1575</v>
      </c>
      <c r="C109" s="78" t="s">
        <v>1581</v>
      </c>
      <c r="D109" s="72">
        <v>45042</v>
      </c>
      <c r="E109" s="72" t="s">
        <v>1583</v>
      </c>
      <c r="F109" s="58" t="s">
        <v>1353</v>
      </c>
      <c r="G109" s="73">
        <v>12600</v>
      </c>
    </row>
    <row r="110" spans="1:7" x14ac:dyDescent="0.25">
      <c r="A110" s="32"/>
      <c r="B110" s="54"/>
      <c r="C110" s="63" t="s">
        <v>1584</v>
      </c>
      <c r="D110" s="65"/>
      <c r="E110" s="67"/>
      <c r="F110" s="58"/>
      <c r="G110" s="64">
        <f>SUM(G5:G109)</f>
        <v>8854115.209999999</v>
      </c>
    </row>
    <row r="111" spans="1:7" hidden="1" x14ac:dyDescent="0.25">
      <c r="B111" s="75"/>
      <c r="C111" s="63"/>
      <c r="D111" s="66"/>
      <c r="E111" s="67"/>
      <c r="F111" s="58"/>
      <c r="G111" s="64"/>
    </row>
    <row r="112" spans="1:7" ht="24.95" hidden="1" customHeight="1" x14ac:dyDescent="0.25">
      <c r="B112" s="75"/>
      <c r="C112" s="63"/>
      <c r="D112" s="66"/>
      <c r="E112" s="67"/>
      <c r="F112" s="58"/>
      <c r="G112" s="64"/>
    </row>
    <row r="113" spans="2:7" ht="24.95" hidden="1" customHeight="1" x14ac:dyDescent="0.25">
      <c r="B113" s="75"/>
      <c r="C113" s="63"/>
      <c r="D113" s="66"/>
      <c r="E113" s="67"/>
      <c r="F113" s="58"/>
      <c r="G113" s="64"/>
    </row>
    <row r="114" spans="2:7" ht="24.95" hidden="1" customHeight="1" x14ac:dyDescent="0.25">
      <c r="B114" s="75"/>
      <c r="C114" s="63"/>
      <c r="D114" s="66"/>
      <c r="E114" s="67"/>
      <c r="F114" s="58"/>
      <c r="G114" s="64"/>
    </row>
    <row r="115" spans="2:7" ht="24.95" hidden="1" customHeight="1" x14ac:dyDescent="0.25">
      <c r="B115" s="75"/>
      <c r="C115" s="63"/>
      <c r="D115" s="66"/>
      <c r="E115" s="67"/>
      <c r="F115" s="58"/>
      <c r="G115" s="64"/>
    </row>
    <row r="116" spans="2:7" ht="24.95" hidden="1" customHeight="1" x14ac:dyDescent="0.25">
      <c r="B116" s="75"/>
      <c r="C116" s="63"/>
      <c r="D116" s="66"/>
      <c r="E116" s="67"/>
      <c r="F116" s="58"/>
      <c r="G116" s="64"/>
    </row>
    <row r="117" spans="2:7" ht="24.95" hidden="1" customHeight="1" x14ac:dyDescent="0.25">
      <c r="B117" s="75"/>
      <c r="C117" s="63"/>
      <c r="D117" s="66"/>
      <c r="E117" s="67"/>
      <c r="F117" s="58"/>
      <c r="G117" s="64"/>
    </row>
    <row r="118" spans="2:7" ht="24.95" hidden="1" customHeight="1" x14ac:dyDescent="0.25">
      <c r="B118" s="75"/>
      <c r="C118" s="63"/>
      <c r="D118" s="66"/>
      <c r="E118" s="67"/>
      <c r="F118" s="58"/>
      <c r="G118" s="64"/>
    </row>
    <row r="119" spans="2:7" ht="24.95" hidden="1" customHeight="1" x14ac:dyDescent="0.25">
      <c r="B119" s="75"/>
      <c r="C119" s="63"/>
      <c r="D119" s="66"/>
      <c r="E119" s="67"/>
      <c r="F119" s="58"/>
      <c r="G119" s="64"/>
    </row>
    <row r="120" spans="2:7" ht="24.95" hidden="1" customHeight="1" x14ac:dyDescent="0.25">
      <c r="B120" s="75"/>
      <c r="C120" s="63"/>
      <c r="D120" s="66"/>
      <c r="E120" s="67"/>
      <c r="F120" s="58"/>
      <c r="G120" s="64"/>
    </row>
    <row r="121" spans="2:7" ht="24.95" hidden="1" customHeight="1" x14ac:dyDescent="0.25">
      <c r="B121" s="75"/>
      <c r="C121" s="63"/>
      <c r="D121" s="66"/>
      <c r="E121" s="67"/>
      <c r="F121" s="58"/>
      <c r="G121" s="64"/>
    </row>
    <row r="122" spans="2:7" hidden="1" x14ac:dyDescent="0.25">
      <c r="B122" s="75"/>
      <c r="C122" s="63"/>
      <c r="D122" s="66"/>
      <c r="E122" s="66"/>
      <c r="F122" s="58"/>
      <c r="G122" s="64"/>
    </row>
    <row r="123" spans="2:7" hidden="1" x14ac:dyDescent="0.25">
      <c r="B123" s="75"/>
      <c r="C123" s="63"/>
      <c r="D123" s="66"/>
      <c r="E123" s="66"/>
      <c r="F123" s="58"/>
      <c r="G123" s="64"/>
    </row>
    <row r="124" spans="2:7" hidden="1" x14ac:dyDescent="0.25">
      <c r="B124" s="75"/>
      <c r="C124" s="54"/>
      <c r="D124" s="66"/>
      <c r="E124" s="66"/>
      <c r="F124" s="58"/>
      <c r="G124" s="64"/>
    </row>
    <row r="125" spans="2:7" hidden="1" x14ac:dyDescent="0.25">
      <c r="B125" s="53"/>
      <c r="C125" s="54"/>
      <c r="D125" s="66"/>
      <c r="E125" s="66"/>
      <c r="F125" s="58"/>
      <c r="G125" s="64"/>
    </row>
    <row r="127" spans="2:7" x14ac:dyDescent="0.25">
      <c r="B127" s="55"/>
      <c r="C127" s="56"/>
      <c r="D127" s="57"/>
      <c r="E127" s="57"/>
      <c r="G127" s="57"/>
    </row>
    <row r="128" spans="2:7" x14ac:dyDescent="0.25">
      <c r="B128" t="s">
        <v>1585</v>
      </c>
      <c r="C128" s="12"/>
      <c r="G128" s="13"/>
    </row>
    <row r="129" spans="2:7" x14ac:dyDescent="0.25">
      <c r="B129" t="s">
        <v>1586</v>
      </c>
      <c r="C129" s="12"/>
      <c r="G129" s="13"/>
    </row>
    <row r="130" spans="2:7" x14ac:dyDescent="0.25">
      <c r="B130" s="55"/>
      <c r="C130" s="56"/>
      <c r="D130" s="57"/>
      <c r="E130" s="57"/>
      <c r="G130" s="57"/>
    </row>
    <row r="131" spans="2:7" x14ac:dyDescent="0.25">
      <c r="C131" s="12"/>
      <c r="G131" s="13"/>
    </row>
    <row r="132" spans="2:7" x14ac:dyDescent="0.25">
      <c r="G132" s="52"/>
    </row>
  </sheetData>
  <mergeCells count="1">
    <mergeCell ref="C2:G2"/>
  </mergeCells>
  <pageMargins left="0.7" right="0.7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AF9AF-3FAD-466A-BB4F-EED13BA119F1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1348</v>
      </c>
      <c r="C4" s="13" t="s">
        <v>1349</v>
      </c>
      <c r="D4" s="13" t="s">
        <v>1350</v>
      </c>
      <c r="E4" s="13" t="s">
        <v>1351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>B5*18%</f>
        <v>1539</v>
      </c>
      <c r="E5" s="52">
        <f>+B5+D5-C5</f>
        <v>9661.5</v>
      </c>
      <c r="F5" s="68"/>
      <c r="H5" s="68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>B6*18%</f>
        <v>7470</v>
      </c>
      <c r="E6" s="52">
        <f t="shared" ref="E6:E11" si="0">+B6+D6-C6</f>
        <v>46895</v>
      </c>
      <c r="F6" s="68"/>
      <c r="H6" s="68">
        <f t="shared" ref="H6:H13" si="1">+B6+D6</f>
        <v>48970</v>
      </c>
    </row>
    <row r="7" spans="1:8" x14ac:dyDescent="0.25">
      <c r="A7">
        <v>573</v>
      </c>
      <c r="B7" s="52">
        <v>12725</v>
      </c>
      <c r="C7" s="52">
        <f t="shared" ref="C7:C12" si="2">B7*5%</f>
        <v>636.25</v>
      </c>
      <c r="D7" s="52">
        <f t="shared" ref="D7:D11" si="3">B7*18%</f>
        <v>2290.5</v>
      </c>
      <c r="E7" s="52">
        <f t="shared" si="0"/>
        <v>14379.25</v>
      </c>
      <c r="F7" s="68"/>
      <c r="H7" s="68">
        <f t="shared" si="1"/>
        <v>15015.5</v>
      </c>
    </row>
    <row r="8" spans="1:8" x14ac:dyDescent="0.25">
      <c r="A8">
        <v>576</v>
      </c>
      <c r="B8" s="52">
        <v>21050</v>
      </c>
      <c r="C8" s="52">
        <f t="shared" si="2"/>
        <v>1052.5</v>
      </c>
      <c r="D8" s="52">
        <f t="shared" si="3"/>
        <v>3789</v>
      </c>
      <c r="E8" s="52">
        <f t="shared" si="0"/>
        <v>23786.5</v>
      </c>
      <c r="F8" s="68"/>
      <c r="H8" s="68">
        <f t="shared" si="1"/>
        <v>24839</v>
      </c>
    </row>
    <row r="9" spans="1:8" x14ac:dyDescent="0.25">
      <c r="A9">
        <v>577</v>
      </c>
      <c r="B9" s="52">
        <v>18975</v>
      </c>
      <c r="C9" s="52">
        <f t="shared" si="2"/>
        <v>948.75</v>
      </c>
      <c r="D9" s="52">
        <f t="shared" si="3"/>
        <v>3415.5</v>
      </c>
      <c r="E9" s="52">
        <f t="shared" si="0"/>
        <v>21441.75</v>
      </c>
      <c r="F9" s="68"/>
      <c r="H9" s="68">
        <f t="shared" si="1"/>
        <v>22390.5</v>
      </c>
    </row>
    <row r="10" spans="1:8" x14ac:dyDescent="0.25">
      <c r="A10">
        <v>512</v>
      </c>
      <c r="B10" s="52">
        <v>11450</v>
      </c>
      <c r="C10" s="52">
        <f t="shared" si="2"/>
        <v>572.5</v>
      </c>
      <c r="D10" s="52">
        <f t="shared" si="3"/>
        <v>2061</v>
      </c>
      <c r="E10" s="52">
        <f t="shared" si="0"/>
        <v>12938.5</v>
      </c>
      <c r="F10" s="68"/>
      <c r="H10" s="68">
        <f t="shared" si="1"/>
        <v>13511</v>
      </c>
    </row>
    <row r="11" spans="1:8" x14ac:dyDescent="0.25">
      <c r="A11">
        <v>473</v>
      </c>
      <c r="B11" s="52">
        <v>15750</v>
      </c>
      <c r="C11" s="52">
        <f t="shared" si="2"/>
        <v>787.5</v>
      </c>
      <c r="D11" s="52">
        <f t="shared" si="3"/>
        <v>2835</v>
      </c>
      <c r="E11" s="52">
        <f t="shared" si="0"/>
        <v>17797.5</v>
      </c>
      <c r="F11" s="68"/>
      <c r="H11" s="68">
        <f t="shared" si="1"/>
        <v>18585</v>
      </c>
    </row>
    <row r="12" spans="1:8" x14ac:dyDescent="0.25">
      <c r="B12" s="52">
        <v>92430</v>
      </c>
      <c r="C12" s="52">
        <f t="shared" si="2"/>
        <v>4621.5</v>
      </c>
      <c r="D12" s="52"/>
      <c r="E12" s="52">
        <f>B12-C12</f>
        <v>87808.5</v>
      </c>
      <c r="F12" s="68"/>
      <c r="H12" s="68">
        <f t="shared" si="1"/>
        <v>92430</v>
      </c>
    </row>
    <row r="13" spans="1:8" x14ac:dyDescent="0.25">
      <c r="B13" s="70"/>
      <c r="C13" s="70">
        <f>B13*5%</f>
        <v>0</v>
      </c>
      <c r="D13" s="70">
        <f>B13*18%</f>
        <v>0</v>
      </c>
      <c r="E13" s="52">
        <f>+B13+D13-C13</f>
        <v>0</v>
      </c>
      <c r="F13" s="68"/>
      <c r="H13" s="68">
        <f t="shared" si="1"/>
        <v>0</v>
      </c>
    </row>
    <row r="14" spans="1:8" x14ac:dyDescent="0.25">
      <c r="B14" s="69">
        <f>SUM(B5:B13)</f>
        <v>222430</v>
      </c>
      <c r="C14" s="69">
        <f>SUM(C5:C13)</f>
        <v>11121.5</v>
      </c>
      <c r="D14" s="69">
        <f>SUM(D5:D13)</f>
        <v>23400</v>
      </c>
      <c r="E14" s="69">
        <f>B14+D14-C14</f>
        <v>234708.5</v>
      </c>
      <c r="F14" s="69"/>
      <c r="H14" s="69">
        <f>SUM(H5:H13)</f>
        <v>245830</v>
      </c>
    </row>
    <row r="15" spans="1:8" x14ac:dyDescent="0.25">
      <c r="C15" s="68"/>
      <c r="D15" s="68"/>
      <c r="E15" s="52"/>
    </row>
    <row r="16" spans="1:8" x14ac:dyDescent="0.25">
      <c r="E16" s="69"/>
      <c r="F16" s="68"/>
    </row>
    <row r="17" spans="3:4" x14ac:dyDescent="0.25">
      <c r="C17" s="68">
        <f>+B14+D14</f>
        <v>245830</v>
      </c>
      <c r="D17" s="68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3D2F9-5FC3-413C-8C21-266B2C0C70CC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84" t="s">
        <v>151</v>
      </c>
      <c r="B2" s="84"/>
      <c r="C2" s="84"/>
      <c r="D2" s="84"/>
      <c r="E2" s="84"/>
    </row>
    <row r="3" spans="1:8" ht="15" customHeight="1" x14ac:dyDescent="0.25">
      <c r="A3" s="84"/>
      <c r="B3" s="84"/>
      <c r="C3" s="84"/>
      <c r="D3" s="84"/>
      <c r="E3" s="84"/>
    </row>
    <row r="4" spans="1:8" ht="15" customHeight="1" x14ac:dyDescent="0.25">
      <c r="A4" s="84"/>
      <c r="B4" s="84"/>
      <c r="C4" s="84"/>
      <c r="D4" s="84"/>
      <c r="E4" s="84"/>
    </row>
    <row r="5" spans="1:8" ht="14.25" customHeight="1" x14ac:dyDescent="0.25">
      <c r="A5" s="84"/>
      <c r="B5" s="84"/>
      <c r="C5" s="84"/>
      <c r="D5" s="84"/>
      <c r="E5" s="84"/>
      <c r="F5" s="38"/>
    </row>
    <row r="6" spans="1:8" ht="41.25" customHeight="1" x14ac:dyDescent="0.25">
      <c r="A6" s="85" t="s">
        <v>1061</v>
      </c>
      <c r="B6" s="85"/>
      <c r="C6" s="85"/>
      <c r="D6" s="85"/>
      <c r="E6" s="85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EF50B300-E9EC-45E5-B077-A30577F2054C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7F0B6-AFEA-4CA5-A05F-92A360C74A7C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Hoja4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miguel</cp:lastModifiedBy>
  <cp:lastPrinted>2023-06-12T13:41:05Z</cp:lastPrinted>
  <dcterms:created xsi:type="dcterms:W3CDTF">2021-01-11T13:35:50Z</dcterms:created>
  <dcterms:modified xsi:type="dcterms:W3CDTF">2023-06-12T14:34:30Z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