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FCD9C93C-DB5A-4D26-8B13-7C303C7AFFA7}" xr6:coauthVersionLast="47" xr6:coauthVersionMax="47" xr10:uidLastSave="{00000000-0000-0000-0000-000000000000}"/>
  <bookViews>
    <workbookView xWindow="-120" yWindow="-120" windowWidth="20730" windowHeight="11160" firstSheet="1" activeTab="1" xr2:uid="{64003F2A-8BE6-4E7C-8CEE-66A0FCB9748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61" l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  <c r="G82" i="61"/>
  <c r="A8" i="61" l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<sst xmlns="http://schemas.openxmlformats.org/spreadsheetml/2006/main" count="6252" uniqueCount="1523">
  <si>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</si>
  <si>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</si>
  <si>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</si>
  <si>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</si>
  <si>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</si>
  <si>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</si>
  <si>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</si>
  <si>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</si>
  <si>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</si>
  <si>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</si>
  <si>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</si>
  <si>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</si>
  <si>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</si>
  <si>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</si>
  <si>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</si>
  <si>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</si>
  <si>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</si>
  <si>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</si>
  <si>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</si>
  <si>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</si>
  <si>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</si>
  <si>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</si>
  <si>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</si>
  <si>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</si>
  <si>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</si>
  <si>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</si>
  <si>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</si>
  <si>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</si>
  <si>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</si>
  <si>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</si>
  <si>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</si>
  <si>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</si>
  <si>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</si>
  <si>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</si>
  <si>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</si>
  <si>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</si>
  <si>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</si>
  <si>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</si>
  <si>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</si>
  <si>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</si>
  <si>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</si>
  <si>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</si>
  <si>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</si>
  <si>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</si>
  <si>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</si>
  <si>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</si>
  <si>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</si>
  <si>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</si>
  <si>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</si>
  <si>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</si>
  <si>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</si>
  <si>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</si>
  <si>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</si>
  <si>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</si>
  <si>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</si>
  <si>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</si>
  <si>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</si>
  <si>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</si>
  <si>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</si>
  <si>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</si>
  <si>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</si>
  <si>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</si>
  <si>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</si>
  <si>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</si>
  <si>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</si>
  <si>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</si>
  <si>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</si>
  <si>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</si>
  <si>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</si>
  <si>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</si>
  <si>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</si>
  <si>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</si>
  <si>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</si>
  <si>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</si>
  <si>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</si>
  <si>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</si>
  <si>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</si>
  <si>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</si>
  <si>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</si>
  <si>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</si>
  <si>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</si>
  <si>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</si>
  <si>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</si>
  <si>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</si>
  <si>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</si>
  <si>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</si>
  <si>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</si>
  <si>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</si>
  <si>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</si>
  <si>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</si>
  <si>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</si>
  <si>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</si>
  <si>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</si>
  <si>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</si>
  <si>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</si>
  <si>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</si>
  <si>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</si>
  <si>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</si>
  <si>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</si>
  <si>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</si>
  <si>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</si>
  <si>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</si>
  <si>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</si>
  <si>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</si>
  <si>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</si>
  <si>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</si>
  <si>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</si>
  <si>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</si>
  <si>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</si>
  <si>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</si>
  <si>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</si>
  <si>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</si>
  <si>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</si>
  <si>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</si>
  <si>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</si>
  <si>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</si>
  <si>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</si>
  <si>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</si>
  <si>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</si>
  <si>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</si>
  <si>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</si>
  <si>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</si>
  <si>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</si>
  <si>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</si>
  <si>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</si>
  <si>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</si>
  <si>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</si>
  <si>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</si>
  <si>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</si>
  <si>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</si>
  <si>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</si>
  <si>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</si>
  <si>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</si>
  <si>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</si>
  <si>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</si>
  <si>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</si>
  <si>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</si>
  <si>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</si>
  <si>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</si>
  <si>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</si>
  <si>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</si>
  <si>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</si>
  <si>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</si>
  <si>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</si>
  <si>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</si>
  <si>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</si>
  <si>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</si>
  <si>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</si>
  <si>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</si>
  <si>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</si>
  <si>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</si>
  <si>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</si>
  <si>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</si>
  <si>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</si>
  <si>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</si>
  <si>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</si>
  <si>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</si>
  <si>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</si>
  <si>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</si>
  <si>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</si>
  <si>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</si>
  <si>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</si>
  <si>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</si>
  <si>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</si>
  <si>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</si>
  <si>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</si>
  <si>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</si>
  <si>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</si>
  <si>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</si>
  <si>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</si>
  <si>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</si>
  <si>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</si>
  <si>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</si>
  <si>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</si>
  <si>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</si>
  <si>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</si>
  <si>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</si>
  <si>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</si>
  <si>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</si>
  <si>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</si>
  <si>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</si>
  <si>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</si>
  <si>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</si>
  <si>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</si>
  <si>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</si>
  <si>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</si>
  <si>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</si>
  <si>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</si>
  <si>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</si>
  <si>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</si>
  <si>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</si>
  <si>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</si>
  <si>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</si>
  <si>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</si>
  <si>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</si>
  <si>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</si>
  <si>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</si>
  <si>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</si>
  <si>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</si>
  <si>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</si>
  <si>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</si>
  <si>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</si>
  <si>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</si>
  <si>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</si>
  <si>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</si>
  <si>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</si>
  <si>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</si>
  <si>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</si>
  <si>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</si>
  <si>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</si>
  <si>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</si>
  <si>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</si>
  <si>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</si>
  <si>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</si>
  <si>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</si>
  <si>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</si>
  <si>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</si>
  <si>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</si>
  <si>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</si>
  <si>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</si>
  <si>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</si>
  <si>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</si>
  <si>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</si>
  <si>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</si>
  <si>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</si>
  <si>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</si>
  <si>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</si>
  <si>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</si>
  <si>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</si>
  <si>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</si>
  <si>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</si>
  <si>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</si>
  <si>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</si>
  <si>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</si>
  <si>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</si>
  <si>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</si>
  <si>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</si>
  <si>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</si>
  <si>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</si>
  <si>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</si>
  <si>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</si>
  <si>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</si>
  <si>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</si>
  <si>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</si>
  <si>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</si>
  <si>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</si>
  <si>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</si>
  <si>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</si>
  <si>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</si>
  <si>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</si>
  <si>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</si>
  <si>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</si>
  <si>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</si>
  <si>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</si>
  <si>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</si>
  <si>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</si>
  <si>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</si>
  <si>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</si>
  <si>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</si>
  <si>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</si>
  <si>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</si>
  <si>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</si>
  <si>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</si>
  <si>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</si>
  <si>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</si>
  <si>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</si>
  <si>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</si>
  <si>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</si>
  <si>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</si>
  <si>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</si>
  <si>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</si>
  <si>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</si>
  <si>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</si>
  <si>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</si>
  <si>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</si>
  <si>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</si>
  <si>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</si>
  <si>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</si>
  <si>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</si>
  <si>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</si>
  <si>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</si>
  <si>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</si>
  <si>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</si>
  <si>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</si>
  <si>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</si>
  <si>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</si>
  <si>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</si>
  <si>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</si>
  <si>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</si>
  <si>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</si>
  <si>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</si>
  <si>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</si>
  <si>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</si>
  <si>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</si>
  <si>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</si>
  <si>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</si>
  <si>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</si>
  <si>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</si>
  <si>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</si>
  <si>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</si>
  <si>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</si>
  <si>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</si>
  <si>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</si>
  <si>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</si>
  <si>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</si>
  <si>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</si>
  <si>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</si>
  <si>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</si>
  <si>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</si>
  <si>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</si>
  <si>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</si>
  <si>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</si>
  <si>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</si>
  <si>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</si>
  <si>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</si>
  <si>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</si>
  <si>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</si>
  <si>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</si>
  <si>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</si>
  <si>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</si>
  <si>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</si>
  <si>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</si>
  <si>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</si>
  <si>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</si>
  <si>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</si>
  <si>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</si>
  <si>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</si>
  <si>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</si>
  <si>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</si>
  <si>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</si>
  <si>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</si>
  <si>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</si>
  <si>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</si>
  <si>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</si>
  <si>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</si>
  <si>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</si>
  <si>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</si>
  <si>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</si>
  <si>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</si>
  <si>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</si>
  <si>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</si>
  <si>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</si>
  <si>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</si>
  <si>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</si>
  <si>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</si>
  <si>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</si>
  <si>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</si>
  <si>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</si>
  <si>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</si>
  <si>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</si>
  <si>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</si>
  <si>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</si>
  <si>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</si>
  <si>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</si>
  <si>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</si>
  <si>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</si>
  <si>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</si>
  <si>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</si>
  <si>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</si>
  <si>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</si>
  <si>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</si>
  <si>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</si>
  <si>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</si>
  <si>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</si>
  <si>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</si>
  <si>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</si>
  <si>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</si>
  <si>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</si>
  <si>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</si>
  <si>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</si>
  <si>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</si>
  <si>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</si>
  <si>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</si>
  <si>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</si>
  <si>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</si>
  <si>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</si>
  <si>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</si>
  <si>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</si>
  <si>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</si>
  <si>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</si>
  <si>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</si>
  <si>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</si>
  <si>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</si>
  <si>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</si>
  <si>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</si>
  <si>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</si>
  <si>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</si>
  <si>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</si>
  <si>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</si>
  <si>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</si>
  <si>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</si>
  <si>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</si>
  <si>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</si>
  <si>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</si>
  <si>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</si>
  <si>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</si>
  <si>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</si>
  <si>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</si>
  <si>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</si>
  <si>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</si>
  <si>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</si>
  <si>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</si>
  <si>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</si>
  <si>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</si>
  <si>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</si>
  <si>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</si>
  <si>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</si>
  <si>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</si>
  <si>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</si>
  <si>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</si>
  <si>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</si>
  <si>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</si>
  <si>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</si>
  <si>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</si>
  <si>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</si>
  <si>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</si>
  <si>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</si>
  <si>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</si>
  <si>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</si>
  <si>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</si>
  <si>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</si>
  <si>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</si>
  <si>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</si>
  <si>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</si>
  <si>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</si>
  <si>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</si>
  <si>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</si>
  <si>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</si>
  <si>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</si>
  <si>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</si>
  <si>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</si>
  <si>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</si>
  <si>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</si>
  <si>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</si>
  <si>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</si>
  <si>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</si>
  <si>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</si>
  <si>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</si>
  <si>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</si>
  <si>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</si>
  <si>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</si>
  <si>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</si>
  <si>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</si>
  <si>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</si>
  <si>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</si>
  <si>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</si>
  <si>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</si>
  <si>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</si>
  <si>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</si>
  <si>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</si>
  <si>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</si>
  <si>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</si>
  <si>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</si>
  <si>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</si>
  <si>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</si>
  <si>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</si>
  <si>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</si>
  <si>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</si>
  <si>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</si>
  <si>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</si>
  <si>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</si>
  <si>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</si>
  <si>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</si>
  <si>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</si>
  <si>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</si>
  <si>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</si>
  <si>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</si>
  <si>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</si>
  <si>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</si>
  <si>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</si>
  <si>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</si>
  <si>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</si>
  <si>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</si>
  <si>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</si>
  <si>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</si>
  <si>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</si>
  <si>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</si>
  <si>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</si>
  <si>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</si>
  <si>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</si>
  <si>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</si>
  <si>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</si>
  <si>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</si>
  <si>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</si>
  <si>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</si>
  <si>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</si>
  <si>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</si>
  <si>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</si>
  <si>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</si>
  <si>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</si>
  <si>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</si>
  <si>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</si>
  <si>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</si>
  <si>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</si>
  <si>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</si>
  <si>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</si>
  <si>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</si>
  <si>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</si>
  <si>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</si>
  <si>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</si>
  <si>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</si>
  <si>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</si>
  <si>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</si>
  <si>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</si>
  <si>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</si>
  <si>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</si>
  <si>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</si>
  <si>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</si>
  <si>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</si>
  <si>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</si>
  <si>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</si>
  <si>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</si>
  <si>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</si>
  <si>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</si>
  <si>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</si>
  <si>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</si>
  <si>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</si>
  <si>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</si>
  <si>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</si>
  <si>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</si>
  <si>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</si>
  <si>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</si>
  <si>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</si>
  <si>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</si>
  <si>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</si>
  <si>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</si>
  <si>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</si>
  <si>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</si>
  <si>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</si>
  <si>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</si>
  <si>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</si>
  <si>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</si>
  <si>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</si>
  <si>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</si>
  <si>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</si>
  <si>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</si>
  <si>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</si>
  <si>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</si>
  <si>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</si>
  <si>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</si>
  <si>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</si>
  <si>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</si>
  <si>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</si>
  <si>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</si>
  <si>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</si>
  <si>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</si>
  <si>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</si>
  <si>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</si>
  <si>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</si>
  <si>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</si>
  <si>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</si>
  <si>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</si>
  <si>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</si>
  <si>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</si>
  <si>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</si>
  <si>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</si>
  <si>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</si>
  <si>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</si>
  <si>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</si>
  <si>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</si>
  <si>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</si>
  <si>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</si>
  <si>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</si>
  <si>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</si>
  <si>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</si>
  <si>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</si>
  <si>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</si>
  <si>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</si>
  <si>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</si>
  <si>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</si>
  <si>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</si>
  <si>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</si>
  <si>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</si>
  <si>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</si>
  <si>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</si>
  <si>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</si>
  <si>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</si>
  <si>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</si>
  <si>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</si>
  <si>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</si>
  <si>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</si>
  <si>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</si>
  <si>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</si>
  <si>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</si>
  <si>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</si>
  <si>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</si>
  <si>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</si>
  <si>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</si>
  <si>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</si>
  <si>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</si>
  <si>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</si>
  <si>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</si>
  <si>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</si>
  <si>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</si>
  <si>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</si>
  <si>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</si>
  <si>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</si>
  <si>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</si>
  <si>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</si>
  <si>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</si>
  <si>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</si>
  <si>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</si>
  <si>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</si>
  <si>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</si>
  <si>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</si>
  <si>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</si>
  <si>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</si>
  <si>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</si>
  <si>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</si>
  <si>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</si>
  <si>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</si>
  <si>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</si>
  <si>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</si>
  <si>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</si>
  <si>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</si>
  <si>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</si>
  <si>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</si>
  <si>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</si>
  <si>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</si>
  <si>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</si>
  <si>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</si>
  <si>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</si>
  <si>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</si>
  <si>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</si>
  <si>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</si>
  <si>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</si>
  <si>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</si>
  <si>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</si>
  <si>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</si>
  <si>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</si>
  <si>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</si>
  <si>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</si>
  <si>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</si>
  <si>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</si>
  <si>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</si>
  <si>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</si>
  <si>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</si>
  <si>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</si>
  <si>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</si>
  <si>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</si>
  <si>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</si>
  <si>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</si>
  <si>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</si>
  <si>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</si>
  <si>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</si>
  <si>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</si>
  <si>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</si>
  <si>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</si>
  <si>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</si>
  <si>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</si>
  <si>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</si>
  <si>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</si>
  <si>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</si>
  <si>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</si>
  <si>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</si>
  <si>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</si>
  <si>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</si>
  <si>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</si>
  <si>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</si>
  <si>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</si>
  <si>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</si>
  <si>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</si>
  <si>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</si>
  <si>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</si>
  <si>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</si>
  <si>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</si>
  <si>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</si>
  <si>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</si>
  <si>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</si>
  <si>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</si>
  <si>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</si>
  <si>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</si>
  <si>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</si>
  <si>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</si>
  <si>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</si>
  <si>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</si>
  <si>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</si>
  <si>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</si>
  <si>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</si>
  <si>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</si>
  <si>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</si>
  <si>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</si>
  <si>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</si>
  <si>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</si>
  <si>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</si>
  <si>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</si>
  <si>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</si>
  <si>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</si>
  <si>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</si>
  <si>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</si>
  <si>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</si>
  <si>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</si>
  <si>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</si>
  <si>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</si>
  <si>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</si>
  <si>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</si>
  <si>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</si>
  <si>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</si>
  <si>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</si>
  <si>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</si>
  <si>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</si>
  <si>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</si>
  <si>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</si>
  <si>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</si>
  <si>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</si>
  <si>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</si>
  <si>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</si>
  <si>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</si>
  <si>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</si>
  <si>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</si>
  <si>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</si>
  <si>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</si>
  <si>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</si>
  <si>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</si>
  <si>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</si>
  <si>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</si>
  <si>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</si>
  <si>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</si>
  <si>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</si>
  <si>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</si>
  <si>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</si>
  <si>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</si>
  <si>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</si>
  <si>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</si>
  <si>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</si>
  <si>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</si>
  <si>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</si>
  <si>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</si>
  <si>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</si>
  <si>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</si>
  <si>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</si>
  <si>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</si>
  <si>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</si>
  <si>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</si>
  <si>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</si>
  <si>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</si>
  <si>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</si>
  <si>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</si>
  <si>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</si>
  <si>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</si>
  <si>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</si>
  <si>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</si>
  <si>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</si>
  <si>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</si>
  <si>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</si>
  <si>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</si>
  <si>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</si>
  <si>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</si>
  <si>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</si>
  <si>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</si>
  <si>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</si>
  <si>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</si>
  <si>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</si>
  <si>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</si>
  <si>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</si>
  <si>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</si>
  <si>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</si>
  <si>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</si>
  <si>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</si>
  <si>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</si>
  <si>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</si>
  <si>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</si>
  <si>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</si>
  <si>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</si>
  <si>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</si>
  <si>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</si>
  <si>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</si>
  <si>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</si>
  <si>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</si>
  <si>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</si>
  <si>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</si>
  <si>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</si>
  <si>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</si>
  <si>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</si>
  <si>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</si>
  <si>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</si>
  <si>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</si>
  <si>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</si>
  <si>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</si>
  <si>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</si>
  <si>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</si>
  <si>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</si>
  <si>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</si>
  <si>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</si>
  <si>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</si>
  <si>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</si>
  <si>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</si>
  <si>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</si>
  <si>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</si>
  <si>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</si>
  <si>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</si>
  <si>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</si>
  <si>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</si>
  <si>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</si>
  <si>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</si>
  <si>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</si>
  <si>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</si>
  <si>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</si>
  <si>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</si>
  <si>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</si>
  <si>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</si>
  <si>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</si>
  <si>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</si>
  <si>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</si>
  <si>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</si>
  <si>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</si>
  <si>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</si>
  <si>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</si>
  <si>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</si>
  <si>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</si>
  <si>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</si>
  <si>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</si>
  <si>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</si>
  <si>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</si>
  <si>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</si>
  <si>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</si>
  <si>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</si>
  <si>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</si>
  <si>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</si>
  <si>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</si>
  <si>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</si>
  <si>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</si>
  <si>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</si>
  <si>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</si>
  <si>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</si>
  <si>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</si>
  <si>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</si>
  <si>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</si>
  <si>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</si>
  <si>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</si>
  <si>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</si>
  <si>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</si>
  <si>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</si>
  <si>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</si>
  <si>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</si>
  <si>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</si>
  <si>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</si>
  <si>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</si>
  <si>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</si>
  <si>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</si>
  <si>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</si>
  <si>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</si>
  <si>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</si>
  <si>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</si>
  <si>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</si>
  <si>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</si>
  <si>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</si>
  <si>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</si>
  <si>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</si>
  <si>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</si>
  <si>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</si>
  <si>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</si>
  <si>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</si>
  <si>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</si>
  <si>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</si>
  <si>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</si>
  <si>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</si>
  <si>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</si>
  <si>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</si>
  <si>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</si>
  <si>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</si>
  <si>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</si>
  <si>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</si>
  <si>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</si>
  <si>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</si>
  <si>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</si>
  <si>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</si>
  <si>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</si>
  <si>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</si>
  <si>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</si>
  <si>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</si>
  <si>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</si>
  <si>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</si>
  <si>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</si>
  <si>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</si>
  <si>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</si>
  <si>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</si>
  <si>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</si>
  <si>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</si>
  <si>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</si>
  <si>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</si>
  <si>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</si>
  <si>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</si>
  <si>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</si>
  <si>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</si>
  <si>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</si>
  <si>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</si>
  <si>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</si>
  <si>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</si>
  <si>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</si>
  <si>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</si>
  <si>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</si>
  <si>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</si>
  <si>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</si>
  <si>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</si>
  <si>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</si>
  <si>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</si>
  <si>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</si>
  <si>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</si>
  <si>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</si>
  <si>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</si>
  <si>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</si>
  <si>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</si>
  <si>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</si>
  <si>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</si>
  <si>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</si>
  <si>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</si>
  <si>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</si>
  <si>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</si>
  <si>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</si>
  <si>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</si>
  <si>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</si>
  <si>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</si>
  <si>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</si>
  <si>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</si>
  <si>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</si>
  <si>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</si>
  <si>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</si>
  <si>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</si>
  <si>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</si>
  <si>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</si>
  <si>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</si>
  <si>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</si>
  <si>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</si>
  <si>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</si>
  <si>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</si>
  <si>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</si>
  <si>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</si>
  <si>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</si>
  <si>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</si>
  <si>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</si>
  <si>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</si>
  <si>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</si>
  <si>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</si>
  <si>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</si>
  <si>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</si>
  <si>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</si>
  <si>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</si>
  <si>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</si>
  <si>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</si>
  <si>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</si>
  <si>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</si>
  <si>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</si>
  <si>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</si>
  <si>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</si>
  <si>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</si>
  <si>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</si>
  <si>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</si>
  <si>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</si>
  <si>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</si>
  <si>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</si>
  <si>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</si>
  <si>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</si>
  <si>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</si>
  <si>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</si>
  <si>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</si>
  <si>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</si>
  <si>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</si>
  <si>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</si>
  <si>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</si>
  <si>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</si>
  <si>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</si>
  <si>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</si>
  <si>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</si>
  <si>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</si>
  <si>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</si>
  <si>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</si>
  <si>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</si>
  <si>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</si>
  <si>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</si>
  <si>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</si>
  <si>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</si>
  <si>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</si>
  <si>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</si>
  <si>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</si>
  <si>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</si>
  <si>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</si>
  <si>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</si>
  <si>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</si>
  <si>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</si>
  <si>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</si>
  <si>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</si>
  <si>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</si>
  <si>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</si>
  <si>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</si>
  <si>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</si>
  <si>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</si>
  <si>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</si>
  <si>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</si>
  <si>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</si>
  <si>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</si>
  <si>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</si>
  <si>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</si>
  <si>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</si>
  <si>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</si>
  <si>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</si>
  <si>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</si>
  <si>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</si>
  <si>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</si>
  <si>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</si>
  <si>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</si>
  <si>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</si>
  <si>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</si>
  <si>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</si>
  <si>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</si>
  <si>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</si>
  <si>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</si>
  <si>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</si>
  <si>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</si>
  <si>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</si>
  <si>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</si>
  <si>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</si>
  <si>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</si>
  <si>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</si>
  <si>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</si>
  <si>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</si>
  <si>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</si>
  <si>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</si>
  <si>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</si>
  <si>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</si>
  <si>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</si>
  <si>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</si>
  <si>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</si>
  <si>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</si>
  <si>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</si>
  <si>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</si>
  <si>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</si>
  <si>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</si>
  <si>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</si>
  <si>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</si>
  <si>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</si>
  <si>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</si>
  <si>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</si>
  <si>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</si>
  <si>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</si>
  <si>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</si>
  <si>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</si>
  <si>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</si>
  <si>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</si>
  <si>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</si>
  <si>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</si>
  <si>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</si>
  <si>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</si>
  <si>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</si>
  <si>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</si>
  <si>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</si>
  <si>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</si>
  <si>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</si>
  <si>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</si>
  <si>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</si>
  <si>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</si>
  <si>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</si>
  <si>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</si>
  <si>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</si>
  <si>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</si>
  <si>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</si>
  <si>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</si>
  <si>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</si>
  <si>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</si>
  <si>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</si>
  <si>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</si>
  <si>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</si>
  <si>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</si>
  <si>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</si>
  <si>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</si>
  <si>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</si>
  <si>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</si>
  <si>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</si>
  <si>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</si>
  <si>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</si>
  <si>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</si>
  <si>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</si>
  <si>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</si>
  <si>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</si>
  <si>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</si>
  <si>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</si>
  <si>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</si>
  <si>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</si>
  <si>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</si>
  <si>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</si>
  <si>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</si>
  <si>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</si>
  <si>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</si>
  <si>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</si>
  <si>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</si>
  <si>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</si>
  <si>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</si>
  <si>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</si>
  <si>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</si>
  <si>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</si>
  <si>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</si>
  <si>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</si>
  <si>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</si>
  <si>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</si>
  <si>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</si>
  <si>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</si>
  <si>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</si>
  <si>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</si>
  <si>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</si>
  <si>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</si>
  <si>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</si>
  <si>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</si>
  <si>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</si>
  <si>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</si>
  <si>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</si>
  <si>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</si>
  <si>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</si>
  <si>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</si>
  <si>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</si>
  <si>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</si>
  <si>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</si>
  <si>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</si>
  <si>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</si>
  <si>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</si>
  <si>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</si>
  <si>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</si>
  <si>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</si>
  <si>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</si>
  <si>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</si>
  <si>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</si>
  <si>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</si>
  <si>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</si>
  <si>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</si>
  <si>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</si>
  <si>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</si>
  <si>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</si>
  <si>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</si>
  <si>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</si>
  <si>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</si>
  <si>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</si>
  <si>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</si>
  <si>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</si>
  <si>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</si>
  <si>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</si>
  <si>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</si>
  <si>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</si>
  <si>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</si>
  <si>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</si>
  <si>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</si>
  <si>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</si>
  <si>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</si>
  <si>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</si>
  <si>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</si>
  <si>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</si>
  <si>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</si>
  <si>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</si>
  <si>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</si>
  <si>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</si>
  <si>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</si>
  <si>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</si>
  <si>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</si>
  <si>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</si>
  <si>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</si>
  <si>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</si>
  <si>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</si>
  <si>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</si>
  <si>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</si>
  <si>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</si>
  <si>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</si>
  <si>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</si>
  <si>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</si>
  <si>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</si>
  <si>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</si>
  <si>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</si>
  <si>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</si>
  <si>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</si>
  <si>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</si>
  <si>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</si>
  <si>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</si>
  <si>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</si>
  <si>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</si>
  <si>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</si>
  <si>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</si>
  <si>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</si>
  <si>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</si>
  <si>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</si>
  <si>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</si>
  <si>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</si>
  <si>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</si>
  <si>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</si>
  <si>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</si>
  <si>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</si>
  <si>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</si>
  <si>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</si>
  <si>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</si>
  <si>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</si>
  <si>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</si>
  <si>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</si>
  <si>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</si>
  <si>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</si>
  <si>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</si>
  <si>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</si>
  <si>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</si>
  <si>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</si>
  <si>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</si>
  <si>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</si>
  <si>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</si>
  <si>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</si>
  <si>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</si>
  <si>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</si>
  <si>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</si>
  <si>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</si>
  <si>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</si>
  <si>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</si>
  <si>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</si>
  <si>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</si>
  <si>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</si>
  <si>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</si>
  <si>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</si>
  <si>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</si>
  <si>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</si>
  <si>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</si>
  <si>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</si>
  <si>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</si>
  <si>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</si>
  <si>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</si>
  <si>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</si>
  <si>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</si>
  <si>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</si>
  <si>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</si>
  <si>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</si>
  <si>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</si>
  <si>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</si>
  <si>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</si>
  <si>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</si>
  <si>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</si>
  <si>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</si>
  <si>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</si>
  <si>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</si>
  <si>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</si>
  <si>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</si>
  <si>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</si>
  <si>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</si>
  <si>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</si>
  <si>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</si>
  <si>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</si>
  <si>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</si>
  <si>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</si>
  <si>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</si>
  <si>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</si>
  <si>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</si>
  <si>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</si>
  <si>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</si>
  <si>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</si>
  <si>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</si>
  <si>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</si>
  <si>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</si>
  <si>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</si>
  <si>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</si>
  <si>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</si>
  <si>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</si>
  <si>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</si>
  <si>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</si>
  <si>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</si>
  <si>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</si>
  <si>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</si>
  <si>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</si>
  <si>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</si>
  <si>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</si>
  <si>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</si>
  <si>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</si>
  <si>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</si>
  <si>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</si>
  <si>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</si>
  <si>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</si>
  <si>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</si>
  <si>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</si>
  <si>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</si>
  <si>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</si>
  <si>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</si>
  <si>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</si>
  <si>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</si>
  <si>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</si>
  <si>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</si>
  <si>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</si>
  <si>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</si>
  <si>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</si>
  <si>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</si>
  <si>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</si>
  <si>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</si>
  <si>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</si>
  <si>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</si>
  <si>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</si>
  <si>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</si>
  <si>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</si>
  <si>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</si>
  <si>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</si>
  <si>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</si>
  <si>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</si>
  <si>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</si>
  <si>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</si>
  <si>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</si>
  <si>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</si>
  <si>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</si>
  <si>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</si>
  <si>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</si>
  <si>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</si>
  <si>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</si>
  <si>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</si>
  <si>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</si>
  <si>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</si>
  <si>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</si>
  <si>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</si>
  <si>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</si>
  <si>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</si>
  <si>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</si>
  <si>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</si>
  <si>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</si>
  <si>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</si>
  <si>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</si>
  <si>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</si>
  <si>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</si>
  <si>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</si>
  <si>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</si>
  <si>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</si>
  <si>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</si>
  <si>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</si>
  <si>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</si>
  <si>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</si>
  <si>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</si>
  <si>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</si>
  <si>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</si>
  <si>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</si>
  <si>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</si>
  <si>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</si>
  <si>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</si>
  <si>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</si>
  <si>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</si>
  <si>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</si>
  <si>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</si>
  <si>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</si>
  <si>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</si>
  <si>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</si>
  <si>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</si>
  <si>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</si>
  <si>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</si>
  <si>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</si>
  <si>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</si>
  <si>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</si>
  <si>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</si>
  <si>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</si>
  <si>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</si>
  <si>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</si>
  <si>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</si>
  <si>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</si>
  <si>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 xml:space="preserve">Suma de VALOR </t>
  </si>
  <si>
    <t>CONCEPTO</t>
  </si>
  <si>
    <t>ESTADO</t>
  </si>
  <si>
    <t>MONTO SIN ITBIS</t>
  </si>
  <si>
    <t>RETENCION</t>
  </si>
  <si>
    <t>ITBIS</t>
  </si>
  <si>
    <t>TOTAL A PAGAR</t>
  </si>
  <si>
    <t>NO.</t>
  </si>
  <si>
    <t>PAGO</t>
  </si>
  <si>
    <t>TOTAL</t>
  </si>
  <si>
    <t xml:space="preserve">GRUPO ALASKA SA </t>
  </si>
  <si>
    <t>COMPAÑÍA POR ACCIONES MERCANTIL SRL</t>
  </si>
  <si>
    <t>LIC. REOLINDA A. FELIZ</t>
  </si>
  <si>
    <t>SUB.- DIRECTORA ADMINISTRATIVA</t>
  </si>
  <si>
    <t>Facturas pagadas al  MES  DE FEBRERO 2023</t>
  </si>
  <si>
    <t>ERIKGAS 2000 SRL</t>
  </si>
  <si>
    <t>BELLO LAB SRL</t>
  </si>
  <si>
    <t>TROPIGAS DOMINICANAS SRL</t>
  </si>
  <si>
    <t>PRODUCTOS CANO SRL</t>
  </si>
  <si>
    <t>TU AMIGO SRL</t>
  </si>
  <si>
    <t>HEMOTEST SRL</t>
  </si>
  <si>
    <t>PRODUCTOS QUIMICOS AVANZADOS PROQUIA SRL</t>
  </si>
  <si>
    <t>BIO WIN SRL</t>
  </si>
  <si>
    <t>PROVENTAX MULISERVICE SRL</t>
  </si>
  <si>
    <t>P&amp;D RECYCLING SRL</t>
  </si>
  <si>
    <t>BIO NOVA SRL</t>
  </si>
  <si>
    <t>BIO NUCLEAR SRL</t>
  </si>
  <si>
    <t>IMPRESORA TIEMPO SRL</t>
  </si>
  <si>
    <t>EXSERCON SRL</t>
  </si>
  <si>
    <t>SUED FARGESA SRL</t>
  </si>
  <si>
    <t>GRUPO HANROY GUIN COMERCIAL SRL</t>
  </si>
  <si>
    <t xml:space="preserve">FARMACIA RUTH SRL </t>
  </si>
  <si>
    <t xml:space="preserve">PHARMACEUTICAL TECHONOLOGY SA </t>
  </si>
  <si>
    <t>GERENFAR SRL</t>
  </si>
  <si>
    <t>DOS GARCIA SRL</t>
  </si>
  <si>
    <t>CONSTRUCTORA ELECTROMECANICA ALCANTARA HERMANOS SRL</t>
  </si>
  <si>
    <t>ELECTROM SA</t>
  </si>
  <si>
    <t>CONTROLES INDUSTRIALES SRL</t>
  </si>
  <si>
    <t>IMPRESOS G &amp; C SRL</t>
  </si>
  <si>
    <t>BAN CATERING EVENTOS Y BANQUETES SRL</t>
  </si>
  <si>
    <t>S Y M DENTAL SRL</t>
  </si>
  <si>
    <t>TENDAMED SRL</t>
  </si>
  <si>
    <t>INGENIERIA TECNOLOGIA Y SERVICIOS OROZCO SRL</t>
  </si>
  <si>
    <t>COMPRA MED SRL</t>
  </si>
  <si>
    <t>MEDIC LINE EXPRESS SRL</t>
  </si>
  <si>
    <t>BP MEDICAL SRL</t>
  </si>
  <si>
    <t>PAGO DE FACTURA NO. 6434 TICKET PREPAGOS Y COMBUSTIBLE DE PLANTA ELECTRICA.</t>
  </si>
  <si>
    <t>PAGO DE FACTURA NO. 6629 TICKET PREPAGOS Y COMBUSTIBLE DE PLANTA ELECTRICA.</t>
  </si>
  <si>
    <t>PAGO DE FACTURA NO. 6598 TICKET PREPAGOS Y COMBUSTIBLE DE PLANTA ELECTRICA.</t>
  </si>
  <si>
    <t>PAGO DE FACTURA NO. 6810 TICKET PREPAGOS Y COMBUSTIBLE DE PLANTA ELECTRICA.</t>
  </si>
  <si>
    <t>PAGO DE FACTURA NO. 2412 MAT GAST LABORATORIO.</t>
  </si>
  <si>
    <t>PAGO DE FACTURA NO. 2414 MAT GAST LABORATORIO.</t>
  </si>
  <si>
    <t>ABONO DE FACTURA NO. 2421 MAT GAST LABORATORIO.</t>
  </si>
  <si>
    <t>PAGO DE FACTURA NO. 1004403709 GAST DE LAVANDERIA Y COCINA.</t>
  </si>
  <si>
    <t>PAGO DE FACTURA NO. 1004403710 GAST DE LAVANDERIA Y COCINA.</t>
  </si>
  <si>
    <t>PAGO DE FACTURA NO. 1004448975 GAST DE LAVANDERIA Y COCINA.</t>
  </si>
  <si>
    <t>PAGO DE FACTURA NO. 1004449363 GAST DE LAVANDERIA Y COCINA.</t>
  </si>
  <si>
    <t>PAGO DE FACTURA NO. 789 SUMINISTRO POR MES  DE DICIEMBRE 2022</t>
  </si>
  <si>
    <t>PAGO DE FACTURA NO. 235 GASOLINA PLANTA ELECTRICA.</t>
  </si>
  <si>
    <t>PAGO DE FACTURA NO. 237 GASOLINA PLANTA ELECTRICA.</t>
  </si>
  <si>
    <t>PAGO DE FACTURA NO. 3309 MAT GAST LABORATORIO.</t>
  </si>
  <si>
    <t>ABONO DE FACTURA NO. 3312 MAT GAST LABORATORIO.</t>
  </si>
  <si>
    <t>PAGO DE FACTURA NO. 21284 MAT GAST MEDICO.</t>
  </si>
  <si>
    <t>PAGO DE FACTURA NO. 21152 MAT GAST MEDICO.</t>
  </si>
  <si>
    <t>PAGO DE FACTURA NO. 1691 MAT GAST LABORATORIO.</t>
  </si>
  <si>
    <t>SALDO FACTURA NO. 113 MAT GAST LIMPIEZA, FUNDA.</t>
  </si>
  <si>
    <t>ABONO A FACTURA NO. 114 MAT GAST LIMPIEZA , FUNDA.</t>
  </si>
  <si>
    <t>PAGO DE FACTURA NO. 165 RECOGIDA DESECHOS BIOMEDICOS DEL MES DE DICIEMBRE 2022</t>
  </si>
  <si>
    <t>PAGO DE FACTURA NO. 35915 MAT GAST LABORATORIO.</t>
  </si>
  <si>
    <t>PAGO DE FACTURA NO. 35907 MAT GAST LABORATORIO.</t>
  </si>
  <si>
    <t>PAGO DE FACTURA NO. 35905 MAT GAST LABORATORIO.</t>
  </si>
  <si>
    <t>PAGO DE FACTURA NO. 426232 MAT GAST LABORATORIO.</t>
  </si>
  <si>
    <t>PAGO DE FACTURA NO. 427285 MAT GAST LABORATORIO.</t>
  </si>
  <si>
    <t>PAGO DE FACTURA NO. 428581 MAT GAST LABORATORIO.</t>
  </si>
  <si>
    <t>PAGO DE FACTURA NO. 429950 MAT GAST LABORATORIO.</t>
  </si>
  <si>
    <t>PAGO DE FACTURA NO. 429654 MAT GAST LABORATORIO.</t>
  </si>
  <si>
    <t>PAGO DE FACTURA NO.430185 MAT GAST LABORATORIO.</t>
  </si>
  <si>
    <t>PAGO DE FACTURA NO. 157 MAT GAST IMPRESO.</t>
  </si>
  <si>
    <t>ABONO DE FACTURA NO. 158 MAT GAST IMPRESO.</t>
  </si>
  <si>
    <t>PAGO DE FACTURA NO. 590 MAT GAST MEDICOS.</t>
  </si>
  <si>
    <t>PAGO DE FACTURA NO. 598 MAT GAST MEDICOS.</t>
  </si>
  <si>
    <t>PAGO DE FACTURA NO. 10 MAT GAST MEDICOS.</t>
  </si>
  <si>
    <t>PAGO DE FACTURA NO. 16 MAT GAST MEDICOS.</t>
  </si>
  <si>
    <t>PAGO DE FACTURA NO. 312 MAT GAST MEDICOS.</t>
  </si>
  <si>
    <t>PAGO DE FACTURA NO. 27 MAT GAST MEDICOS.</t>
  </si>
  <si>
    <t>PAGO DE FACTURA NO. 9100509384 MAT GAST LABORATORIO.</t>
  </si>
  <si>
    <t>PAGO DE FACTURA NO. 9100500927 MAT GAST LABORATORIO.</t>
  </si>
  <si>
    <t>PAGO DE FACTURA NO. 9100519385 MAT GAST LABORATORIO.</t>
  </si>
  <si>
    <t>COMPRA DE SILLAS DE ESPERA DE 3 ASIENTOS .</t>
  </si>
  <si>
    <t>SALDO A FACTURA NO. 261 MEDICAMENTOS.</t>
  </si>
  <si>
    <t>SALDO A FACTURA NO. 271 MEDICAMENTOS.</t>
  </si>
  <si>
    <t>PAGO A FACTURA NO. 279 MEDICAMENTOS .</t>
  </si>
  <si>
    <t>SALDO A FACTURA NO 293 MEDICAMENTOS .</t>
  </si>
  <si>
    <t>PAGO A FACTURA NO. 299 MEDICAMENTOS .</t>
  </si>
  <si>
    <t xml:space="preserve">PAGO A FACTURA NO. 329 MEDICAMENTOS </t>
  </si>
  <si>
    <t>PAGO A FACTURA NO. 393 MEDICAMENTOS.</t>
  </si>
  <si>
    <t>COMPRA DE MEDICAMENTOS  PAMDOL 370 , LOPAMIDOL , SEGÚN COTIZACION NO. 65712 FECHA 9/2/2023</t>
  </si>
  <si>
    <t>COMPRA DE BUPIVACAINA, SEGÚN COTIZACION NO. 3203-4 FECHA 10/2/2023</t>
  </si>
  <si>
    <t>COMPRA DE KIT PANEL LED, SEGÚN COTIZACION ANEXOS ELECTRICOS.</t>
  </si>
  <si>
    <t>PAGO DE FACTURA NO.46 REPARACION A  DIFERENTE AREAS.</t>
  </si>
  <si>
    <t>PAGO DE FACTURA NO.47 REPARACION A  DIFERENTE AREAS.</t>
  </si>
  <si>
    <t>PAGO DE FACTURA NO. 420003958 COMPRA DE BOTELLONES DE AGUAS.</t>
  </si>
  <si>
    <t>PAGO DE FACTURA NO. 420000763 COMPRA DE BOTELLONES DE AGUAS.</t>
  </si>
  <si>
    <t xml:space="preserve">PAGO DE FACTURA NO. 4200003873 COMPRA DE BOTELLONES DE AGUAS </t>
  </si>
  <si>
    <t>COMPRA DE BATERIA , SEGÚN COTIZACION NO. 17478 FECHA 13/2/2023 USO PLANTA ELECTRICA DE EMERGENCIA.</t>
  </si>
  <si>
    <t>COMPRA DE MATERIALES FERRETEROS Y AFINES, SEGÚN COTIZACION NO. 19178 FECHA 03/02/2023</t>
  </si>
  <si>
    <t>COMPRA DE BOBINAS 220 VAC PARA CONTACTOR, PARA REPARACION DE AUTOCLAVES.</t>
  </si>
  <si>
    <t>SALDO A FACTURA NO. 57948 POR SERVICIO DE CARNETIZACION PARA TODO EL PERSONAL DEL HOSPITAL.</t>
  </si>
  <si>
    <t>PAGO DE REFIGERIO CONFERENCIAS DE ACTIVIDAD DEL DIA DE SAN VALENTIM FACTURA NO. 2522</t>
  </si>
  <si>
    <t xml:space="preserve">SALDO DE FACTURA NO. 271 </t>
  </si>
  <si>
    <t xml:space="preserve">PAGO DE FACTURA NO. 290 </t>
  </si>
  <si>
    <t>PAGO DE FACTURA NO. 273 MEDICAMENTOS.</t>
  </si>
  <si>
    <t>AVANCE 20% POR SERVICIOS DE MANTENIMIENTO PRETIVO Y CORRECTIVO DE VENTILADORES BELLA VISTA.</t>
  </si>
  <si>
    <t>PAGO DE FACTURA NO. 1950 MEDICAMENTOS.</t>
  </si>
  <si>
    <t>SALDO A FACTURA NO. 127-6 MAT GAST MEDICO.</t>
  </si>
  <si>
    <t>COMPRA DE MATERIALES FERRETEROS Y AFINES.</t>
  </si>
  <si>
    <t>SERVICIO TECNICO REVISION Y DIAGNOSTICO LOS RAYO X , SEGÚN COTIZACION DE COMPRA DE EQUIPO NO.401 FECHA 10/2/2023 NO FACTURA  191</t>
  </si>
  <si>
    <t>SERVICIO TECNICO REVISION Y DIAGNOSTICO LOS RAYO X , SEGÚN COTIZACION DE COMPRA DE EQUIPO NO.402 FECHA 10/2/2023 NO FACTURA 192</t>
  </si>
  <si>
    <t>B1500006588</t>
  </si>
  <si>
    <t>B1500006758</t>
  </si>
  <si>
    <t>B1500006731</t>
  </si>
  <si>
    <t>B1500006910</t>
  </si>
  <si>
    <t>B1500000718</t>
  </si>
  <si>
    <t>B1500000720</t>
  </si>
  <si>
    <t>B1500000727</t>
  </si>
  <si>
    <t>B1500009802</t>
  </si>
  <si>
    <t>B1500009803</t>
  </si>
  <si>
    <t>B1500011630</t>
  </si>
  <si>
    <t>B1500011634</t>
  </si>
  <si>
    <t>B1500000789</t>
  </si>
  <si>
    <t>B1500001763</t>
  </si>
  <si>
    <t>B1500000405</t>
  </si>
  <si>
    <t>B1500000401</t>
  </si>
  <si>
    <t>B1500001691</t>
  </si>
  <si>
    <t>B1500000113</t>
  </si>
  <si>
    <t>B1500010494</t>
  </si>
  <si>
    <t>B1500010491</t>
  </si>
  <si>
    <t>B1500010489</t>
  </si>
  <si>
    <t>B1500029804</t>
  </si>
  <si>
    <t>B1500029996</t>
  </si>
  <si>
    <t>B1500030212</t>
  </si>
  <si>
    <t>B1500030463</t>
  </si>
  <si>
    <t>B1500030413</t>
  </si>
  <si>
    <t>B1500030502</t>
  </si>
  <si>
    <t>B1500000157</t>
  </si>
  <si>
    <t>B1500000158</t>
  </si>
  <si>
    <t>B1500000248</t>
  </si>
  <si>
    <t>B1500000253</t>
  </si>
  <si>
    <t>B1500000256</t>
  </si>
  <si>
    <t>B1500000268</t>
  </si>
  <si>
    <t>B1500015249</t>
  </si>
  <si>
    <t>B1500015092</t>
  </si>
  <si>
    <t>B1500015478</t>
  </si>
  <si>
    <t>B1500000156</t>
  </si>
  <si>
    <t>B1500000161</t>
  </si>
  <si>
    <t>B1500000172</t>
  </si>
  <si>
    <t>B1500000175</t>
  </si>
  <si>
    <t>B1500000190</t>
  </si>
  <si>
    <t>B1500000216</t>
  </si>
  <si>
    <t>B1500068008</t>
  </si>
  <si>
    <t>B1500000081</t>
  </si>
  <si>
    <t>B1500000526</t>
  </si>
  <si>
    <t>B1500000046</t>
  </si>
  <si>
    <t>B1500004362</t>
  </si>
  <si>
    <t>B1500004076</t>
  </si>
  <si>
    <t>B1500004357</t>
  </si>
  <si>
    <t>B1500001699</t>
  </si>
  <si>
    <t>B1500000448</t>
  </si>
  <si>
    <t>B1500000138</t>
  </si>
  <si>
    <t>B1500000290</t>
  </si>
  <si>
    <t>B1500000263</t>
  </si>
  <si>
    <t>B1500000177</t>
  </si>
  <si>
    <t>B1500000064</t>
  </si>
  <si>
    <t>B1500001703</t>
  </si>
  <si>
    <t>B1500000343</t>
  </si>
  <si>
    <t>B1500000344</t>
  </si>
  <si>
    <t>ABONO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</si>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</sst>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3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14" fontId="19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0" fontId="19" fillId="2" borderId="2" xfId="0" applyFont="1" applyFill="1" applyBorder="1" applyAlignment="1">
      <alignment vertical="center" wrapText="1"/>
    </xf>
    <xf numFmtId="4" fontId="17" fillId="0" borderId="2" xfId="8" applyNumberFormat="1" applyFont="1" applyBorder="1" applyAlignment="1">
      <alignment horizontal="left" wrapText="1"/>
    </xf>
    <xf numFmtId="14" fontId="19" fillId="2" borderId="2" xfId="0" applyNumberFormat="1" applyFont="1" applyFill="1" applyBorder="1" applyAlignment="1">
      <alignment horizontal="center" vertical="center" wrapText="1"/>
    </xf>
    <xf numFmtId="164" fontId="19" fillId="2" borderId="2" xfId="1" applyFont="1" applyFill="1" applyBorder="1" applyAlignment="1">
      <alignment wrapText="1"/>
    </xf>
    <xf numFmtId="0" fontId="17" fillId="0" borderId="2" xfId="8" applyNumberFormat="1" applyFont="1" applyBorder="1" applyAlignment="1">
      <alignment horizontal="left" wrapText="1"/>
    </xf>
    <xf numFmtId="0" fontId="20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587652</xdr:colOff>
      <xdr:row>0</xdr:row>
      <xdr:rowOff>0</xdr:rowOff>
    </xdr:from>
    <xdr:to>
      <xdr:col>2</xdr:col>
      <xdr:colOff>1725083</xdr:colOff>
      <xdr:row>3</xdr:row>
      <xdr:rowOff>140972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3F6A9D41-E77F-47E0-8CF1-B7C91B54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609" y="0"/>
          <a:ext cx="3305174" cy="712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9" t="s">
        <v>151</v>
      </c>
      <c r="B2" s="79"/>
      <c r="C2" s="79"/>
      <c r="D2" s="79"/>
      <c r="E2" s="79"/>
    </row>
    <row r="3" spans="1:8" ht="15" customHeight="1" x14ac:dyDescent="0.25">
      <c r="A3" s="79"/>
      <c r="B3" s="79"/>
      <c r="C3" s="79"/>
      <c r="D3" s="79"/>
      <c r="E3" s="79"/>
    </row>
    <row r="4" spans="1:8" ht="15" customHeight="1" x14ac:dyDescent="0.25">
      <c r="A4" s="79"/>
      <c r="B4" s="79"/>
      <c r="C4" s="79"/>
      <c r="D4" s="79"/>
      <c r="E4" s="79"/>
    </row>
    <row r="5" spans="1:8" ht="6" customHeight="1" x14ac:dyDescent="0.25">
      <c r="A5" s="79"/>
      <c r="B5" s="79"/>
      <c r="C5" s="79"/>
      <c r="D5" s="79"/>
      <c r="E5" s="79"/>
      <c r="F5" s="38"/>
    </row>
    <row r="6" spans="1:8" ht="41.25" customHeight="1" x14ac:dyDescent="0.25">
      <c r="A6" s="80" t="s">
        <v>891</v>
      </c>
      <c r="B6" s="80"/>
      <c r="C6" s="80"/>
      <c r="D6" s="80"/>
      <c r="E6" s="80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A1:G89"/>
  <sheetViews>
    <sheetView tabSelected="1" zoomScale="90" zoomScaleNormal="90" workbookViewId="0">
      <selection activeCell="B82" sqref="B82:F82"/>
    </sheetView>
  </sheetViews>
  <sheetFormatPr baseColWidth="10" defaultRowHeight="15" x14ac:dyDescent="0.25"/>
  <cols>
    <col min="1" max="1" width="9.85546875" customWidth="1"/>
    <col min="2" max="2" width="32.5703125" customWidth="1"/>
    <col min="3" max="3" width="41.710937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1:7" x14ac:dyDescent="0.25">
      <c r="G1" s="52"/>
    </row>
    <row r="2" spans="1:7" x14ac:dyDescent="0.25">
      <c r="G2" s="52"/>
    </row>
    <row r="3" spans="1:7" x14ac:dyDescent="0.25">
      <c r="G3" s="52"/>
    </row>
    <row r="4" spans="1:7" x14ac:dyDescent="0.25">
      <c r="C4" s="81" t="s">
        <v>1359</v>
      </c>
      <c r="D4" s="81"/>
      <c r="E4" s="81"/>
      <c r="F4" s="81"/>
      <c r="G4" s="81"/>
    </row>
    <row r="5" spans="1:7" hidden="1" x14ac:dyDescent="0.25">
      <c r="G5" s="52"/>
    </row>
    <row r="6" spans="1:7" ht="30" x14ac:dyDescent="0.25">
      <c r="A6" s="72" t="s">
        <v>1352</v>
      </c>
      <c r="B6" s="60" t="s">
        <v>2</v>
      </c>
      <c r="C6" s="60" t="s">
        <v>1346</v>
      </c>
      <c r="D6" s="61" t="s">
        <v>1</v>
      </c>
      <c r="E6" s="62" t="s">
        <v>0</v>
      </c>
      <c r="F6" s="62" t="s">
        <v>1347</v>
      </c>
      <c r="G6" s="63" t="s">
        <v>1345</v>
      </c>
    </row>
    <row r="7" spans="1:7" ht="28.5" customHeight="1" x14ac:dyDescent="0.25">
      <c r="A7" s="32">
        <v>1</v>
      </c>
      <c r="B7" s="73" t="s">
        <v>1360</v>
      </c>
      <c r="C7" s="74" t="s">
        <v>1391</v>
      </c>
      <c r="D7" s="70">
        <v>44820</v>
      </c>
      <c r="E7" s="70" t="s">
        <v>1463</v>
      </c>
      <c r="F7" s="59" t="s">
        <v>1353</v>
      </c>
      <c r="G7" s="76">
        <v>45000</v>
      </c>
    </row>
    <row r="8" spans="1:7" ht="26.25" customHeight="1" x14ac:dyDescent="0.25">
      <c r="A8" s="32">
        <f>A7+1</f>
        <v>2</v>
      </c>
      <c r="B8" s="73" t="s">
        <v>1360</v>
      </c>
      <c r="C8" s="74" t="s">
        <v>1392</v>
      </c>
      <c r="D8" s="70">
        <v>44872</v>
      </c>
      <c r="E8" s="75" t="s">
        <v>1464</v>
      </c>
      <c r="F8" s="59" t="s">
        <v>1353</v>
      </c>
      <c r="G8" s="76">
        <v>45000</v>
      </c>
    </row>
    <row r="9" spans="1:7" ht="30" customHeight="1" x14ac:dyDescent="0.25">
      <c r="A9" s="32">
        <f t="shared" ref="A9:A66" si="0">A8+1</f>
        <v>3</v>
      </c>
      <c r="B9" s="73" t="s">
        <v>1360</v>
      </c>
      <c r="C9" s="74" t="s">
        <v>1393</v>
      </c>
      <c r="D9" s="70">
        <v>44862</v>
      </c>
      <c r="E9" s="70" t="s">
        <v>1465</v>
      </c>
      <c r="F9" s="59" t="s">
        <v>1353</v>
      </c>
      <c r="G9" s="76">
        <v>110800</v>
      </c>
    </row>
    <row r="10" spans="1:7" ht="29.25" customHeight="1" x14ac:dyDescent="0.25">
      <c r="A10" s="32">
        <f t="shared" si="0"/>
        <v>4</v>
      </c>
      <c r="B10" s="73" t="s">
        <v>1360</v>
      </c>
      <c r="C10" s="74" t="s">
        <v>1394</v>
      </c>
      <c r="D10" s="70">
        <v>44917</v>
      </c>
      <c r="E10" s="70" t="s">
        <v>1466</v>
      </c>
      <c r="F10" s="59" t="s">
        <v>1353</v>
      </c>
      <c r="G10" s="76">
        <v>50000</v>
      </c>
    </row>
    <row r="11" spans="1:7" ht="30" customHeight="1" x14ac:dyDescent="0.25">
      <c r="A11" s="32">
        <f t="shared" si="0"/>
        <v>5</v>
      </c>
      <c r="B11" s="73" t="s">
        <v>1361</v>
      </c>
      <c r="C11" s="74" t="s">
        <v>1395</v>
      </c>
      <c r="D11" s="70">
        <v>44854</v>
      </c>
      <c r="E11" s="70" t="s">
        <v>1467</v>
      </c>
      <c r="F11" s="59" t="s">
        <v>1353</v>
      </c>
      <c r="G11" s="76">
        <v>17130</v>
      </c>
    </row>
    <row r="12" spans="1:7" ht="30" customHeight="1" x14ac:dyDescent="0.25">
      <c r="A12" s="32">
        <f t="shared" si="0"/>
        <v>6</v>
      </c>
      <c r="B12" s="73" t="s">
        <v>1361</v>
      </c>
      <c r="C12" s="74" t="s">
        <v>1396</v>
      </c>
      <c r="D12" s="70">
        <v>44858</v>
      </c>
      <c r="E12" s="70" t="s">
        <v>1468</v>
      </c>
      <c r="F12" s="59" t="s">
        <v>1353</v>
      </c>
      <c r="G12" s="76">
        <v>217051.9</v>
      </c>
    </row>
    <row r="13" spans="1:7" ht="30.75" customHeight="1" x14ac:dyDescent="0.25">
      <c r="A13" s="32">
        <f t="shared" si="0"/>
        <v>7</v>
      </c>
      <c r="B13" s="73" t="s">
        <v>1361</v>
      </c>
      <c r="C13" s="74" t="s">
        <v>1397</v>
      </c>
      <c r="D13" s="70">
        <v>44876</v>
      </c>
      <c r="E13" s="70" t="s">
        <v>1469</v>
      </c>
      <c r="F13" s="59" t="s">
        <v>1521</v>
      </c>
      <c r="G13" s="76">
        <v>65818.100000000006</v>
      </c>
    </row>
    <row r="14" spans="1:7" ht="31.5" customHeight="1" x14ac:dyDescent="0.25">
      <c r="A14" s="32">
        <f t="shared" si="0"/>
        <v>8</v>
      </c>
      <c r="B14" s="73" t="s">
        <v>1362</v>
      </c>
      <c r="C14" s="74" t="s">
        <v>1398</v>
      </c>
      <c r="D14" s="70">
        <v>44870</v>
      </c>
      <c r="E14" s="70" t="s">
        <v>1470</v>
      </c>
      <c r="F14" s="59" t="s">
        <v>1353</v>
      </c>
      <c r="G14" s="76">
        <v>25092</v>
      </c>
    </row>
    <row r="15" spans="1:7" ht="26.25" customHeight="1" x14ac:dyDescent="0.25">
      <c r="A15" s="32">
        <f t="shared" si="0"/>
        <v>9</v>
      </c>
      <c r="B15" s="73" t="s">
        <v>1362</v>
      </c>
      <c r="C15" s="74" t="s">
        <v>1399</v>
      </c>
      <c r="D15" s="70">
        <v>44870</v>
      </c>
      <c r="E15" s="70" t="s">
        <v>1471</v>
      </c>
      <c r="F15" s="59" t="s">
        <v>1353</v>
      </c>
      <c r="G15" s="76">
        <v>51660</v>
      </c>
    </row>
    <row r="16" spans="1:7" ht="32.25" customHeight="1" x14ac:dyDescent="0.25">
      <c r="A16" s="32">
        <f t="shared" si="0"/>
        <v>10</v>
      </c>
      <c r="B16" s="73" t="s">
        <v>1362</v>
      </c>
      <c r="C16" s="74" t="s">
        <v>1400</v>
      </c>
      <c r="D16" s="70">
        <v>45266</v>
      </c>
      <c r="E16" s="70" t="s">
        <v>1472</v>
      </c>
      <c r="F16" s="59" t="s">
        <v>1353</v>
      </c>
      <c r="G16" s="76">
        <v>28044</v>
      </c>
    </row>
    <row r="17" spans="1:7" ht="38.25" customHeight="1" x14ac:dyDescent="0.25">
      <c r="A17" s="32">
        <f t="shared" si="0"/>
        <v>11</v>
      </c>
      <c r="B17" s="73" t="s">
        <v>1362</v>
      </c>
      <c r="C17" s="74" t="s">
        <v>1401</v>
      </c>
      <c r="D17" s="70">
        <v>44902</v>
      </c>
      <c r="E17" s="70" t="s">
        <v>1473</v>
      </c>
      <c r="F17" s="59" t="s">
        <v>1353</v>
      </c>
      <c r="G17" s="76">
        <v>51660</v>
      </c>
    </row>
    <row r="18" spans="1:7" ht="33" customHeight="1" x14ac:dyDescent="0.25">
      <c r="A18" s="32">
        <f t="shared" si="0"/>
        <v>12</v>
      </c>
      <c r="B18" s="73" t="s">
        <v>1363</v>
      </c>
      <c r="C18" s="74" t="s">
        <v>1402</v>
      </c>
      <c r="D18" s="70">
        <v>44926</v>
      </c>
      <c r="E18" s="70" t="s">
        <v>1474</v>
      </c>
      <c r="F18" s="59" t="s">
        <v>1353</v>
      </c>
      <c r="G18" s="76">
        <v>61807</v>
      </c>
    </row>
    <row r="19" spans="1:7" ht="30.75" customHeight="1" x14ac:dyDescent="0.25">
      <c r="A19" s="32">
        <f t="shared" si="0"/>
        <v>13</v>
      </c>
      <c r="B19" s="73" t="s">
        <v>1364</v>
      </c>
      <c r="C19" s="74" t="s">
        <v>1403</v>
      </c>
      <c r="D19" s="70">
        <v>44910</v>
      </c>
      <c r="E19" s="70" t="s">
        <v>1263</v>
      </c>
      <c r="F19" s="59" t="s">
        <v>1353</v>
      </c>
      <c r="G19" s="76">
        <v>110800</v>
      </c>
    </row>
    <row r="20" spans="1:7" ht="31.5" customHeight="1" x14ac:dyDescent="0.25">
      <c r="A20" s="32">
        <f t="shared" si="0"/>
        <v>14</v>
      </c>
      <c r="B20" s="73" t="s">
        <v>1364</v>
      </c>
      <c r="C20" s="74" t="s">
        <v>1404</v>
      </c>
      <c r="D20" s="70">
        <v>44917</v>
      </c>
      <c r="E20" s="70" t="s">
        <v>1267</v>
      </c>
      <c r="F20" s="59" t="s">
        <v>1353</v>
      </c>
      <c r="G20" s="76">
        <v>110800</v>
      </c>
    </row>
    <row r="21" spans="1:7" ht="29.25" customHeight="1" x14ac:dyDescent="0.25">
      <c r="A21" s="32">
        <f t="shared" si="0"/>
        <v>15</v>
      </c>
      <c r="B21" s="73" t="s">
        <v>1365</v>
      </c>
      <c r="C21" s="74" t="s">
        <v>1405</v>
      </c>
      <c r="D21" s="70">
        <v>44869</v>
      </c>
      <c r="E21" s="70" t="s">
        <v>1166</v>
      </c>
      <c r="F21" s="59" t="s">
        <v>1353</v>
      </c>
      <c r="G21" s="76">
        <v>12296</v>
      </c>
    </row>
    <row r="22" spans="1:7" ht="32.25" customHeight="1" x14ac:dyDescent="0.25">
      <c r="A22" s="32">
        <f t="shared" si="0"/>
        <v>16</v>
      </c>
      <c r="B22" s="73" t="s">
        <v>1365</v>
      </c>
      <c r="C22" s="74" t="s">
        <v>1406</v>
      </c>
      <c r="D22" s="70">
        <v>44876</v>
      </c>
      <c r="E22" s="70" t="s">
        <v>1475</v>
      </c>
      <c r="F22" s="59" t="s">
        <v>1521</v>
      </c>
      <c r="G22" s="76">
        <v>387704</v>
      </c>
    </row>
    <row r="23" spans="1:7" ht="30.75" customHeight="1" x14ac:dyDescent="0.25">
      <c r="A23" s="32">
        <f t="shared" si="0"/>
        <v>17</v>
      </c>
      <c r="B23" s="73" t="s">
        <v>1366</v>
      </c>
      <c r="C23" s="74" t="s">
        <v>1407</v>
      </c>
      <c r="D23" s="70">
        <v>44930</v>
      </c>
      <c r="E23" s="70" t="s">
        <v>1476</v>
      </c>
      <c r="F23" s="59" t="s">
        <v>1353</v>
      </c>
      <c r="G23" s="76">
        <v>111919.05</v>
      </c>
    </row>
    <row r="24" spans="1:7" ht="36.75" customHeight="1" x14ac:dyDescent="0.25">
      <c r="A24" s="32">
        <f t="shared" si="0"/>
        <v>18</v>
      </c>
      <c r="B24" s="73" t="s">
        <v>1366</v>
      </c>
      <c r="C24" s="74" t="s">
        <v>1408</v>
      </c>
      <c r="D24" s="70">
        <v>44910</v>
      </c>
      <c r="E24" s="70" t="s">
        <v>1477</v>
      </c>
      <c r="F24" s="59" t="s">
        <v>1353</v>
      </c>
      <c r="G24" s="76">
        <v>111919.05</v>
      </c>
    </row>
    <row r="25" spans="1:7" ht="28.5" customHeight="1" x14ac:dyDescent="0.25">
      <c r="A25" s="32">
        <f t="shared" si="0"/>
        <v>19</v>
      </c>
      <c r="B25" s="73" t="s">
        <v>1367</v>
      </c>
      <c r="C25" s="74" t="s">
        <v>1409</v>
      </c>
      <c r="D25" s="70">
        <v>44896</v>
      </c>
      <c r="E25" s="70" t="s">
        <v>1478</v>
      </c>
      <c r="F25" s="59" t="s">
        <v>1353</v>
      </c>
      <c r="G25" s="76">
        <v>5500</v>
      </c>
    </row>
    <row r="26" spans="1:7" ht="30.75" customHeight="1" x14ac:dyDescent="0.25">
      <c r="A26" s="32">
        <f t="shared" si="0"/>
        <v>20</v>
      </c>
      <c r="B26" s="73" t="s">
        <v>1368</v>
      </c>
      <c r="C26" s="74" t="s">
        <v>1410</v>
      </c>
      <c r="D26" s="70">
        <v>44782</v>
      </c>
      <c r="E26" s="70" t="s">
        <v>1479</v>
      </c>
      <c r="F26" s="59" t="s">
        <v>1522</v>
      </c>
      <c r="G26" s="76">
        <v>166159</v>
      </c>
    </row>
    <row r="27" spans="1:7" ht="28.5" customHeight="1" x14ac:dyDescent="0.25">
      <c r="A27" s="32">
        <f t="shared" si="0"/>
        <v>21</v>
      </c>
      <c r="B27" s="73" t="s">
        <v>1368</v>
      </c>
      <c r="C27" s="74" t="s">
        <v>1411</v>
      </c>
      <c r="D27" s="70">
        <v>44861</v>
      </c>
      <c r="E27" s="70" t="s">
        <v>489</v>
      </c>
      <c r="F27" s="59" t="s">
        <v>1521</v>
      </c>
      <c r="G27" s="76">
        <v>83841</v>
      </c>
    </row>
    <row r="28" spans="1:7" ht="34.5" customHeight="1" x14ac:dyDescent="0.25">
      <c r="A28" s="32">
        <f t="shared" si="0"/>
        <v>22</v>
      </c>
      <c r="B28" s="73" t="s">
        <v>1369</v>
      </c>
      <c r="C28" s="74" t="s">
        <v>1412</v>
      </c>
      <c r="D28" s="70">
        <v>44925</v>
      </c>
      <c r="E28" s="70" t="s">
        <v>86</v>
      </c>
      <c r="F28" s="59" t="s">
        <v>1353</v>
      </c>
      <c r="G28" s="76">
        <v>240000</v>
      </c>
    </row>
    <row r="29" spans="1:7" ht="26.25" customHeight="1" x14ac:dyDescent="0.25">
      <c r="A29" s="32">
        <f t="shared" si="0"/>
        <v>23</v>
      </c>
      <c r="B29" s="73" t="s">
        <v>1370</v>
      </c>
      <c r="C29" s="77" t="s">
        <v>1413</v>
      </c>
      <c r="D29" s="70">
        <v>44915</v>
      </c>
      <c r="E29" s="70" t="s">
        <v>1480</v>
      </c>
      <c r="F29" s="59" t="s">
        <v>1353</v>
      </c>
      <c r="G29" s="76">
        <v>77526</v>
      </c>
    </row>
    <row r="30" spans="1:7" ht="33" customHeight="1" x14ac:dyDescent="0.25">
      <c r="A30" s="32">
        <f t="shared" si="0"/>
        <v>24</v>
      </c>
      <c r="B30" s="73" t="s">
        <v>1370</v>
      </c>
      <c r="C30" s="74" t="s">
        <v>1414</v>
      </c>
      <c r="D30" s="70">
        <v>44914</v>
      </c>
      <c r="E30" s="70" t="s">
        <v>1481</v>
      </c>
      <c r="F30" s="59" t="s">
        <v>1353</v>
      </c>
      <c r="G30" s="76">
        <v>32860</v>
      </c>
    </row>
    <row r="31" spans="1:7" ht="29.25" customHeight="1" x14ac:dyDescent="0.25">
      <c r="A31" s="32">
        <f t="shared" si="0"/>
        <v>25</v>
      </c>
      <c r="B31" s="73" t="s">
        <v>1370</v>
      </c>
      <c r="C31" s="74" t="s">
        <v>1415</v>
      </c>
      <c r="D31" s="70">
        <v>44914</v>
      </c>
      <c r="E31" s="70" t="s">
        <v>1482</v>
      </c>
      <c r="F31" s="59" t="s">
        <v>1353</v>
      </c>
      <c r="G31" s="76">
        <v>44250</v>
      </c>
    </row>
    <row r="32" spans="1:7" ht="26.25" customHeight="1" x14ac:dyDescent="0.25">
      <c r="A32" s="32">
        <f t="shared" si="0"/>
        <v>26</v>
      </c>
      <c r="B32" s="73" t="s">
        <v>1371</v>
      </c>
      <c r="C32" s="74" t="s">
        <v>1416</v>
      </c>
      <c r="D32" s="70">
        <v>44839</v>
      </c>
      <c r="E32" s="70" t="s">
        <v>1483</v>
      </c>
      <c r="F32" s="59" t="s">
        <v>1353</v>
      </c>
      <c r="G32" s="76">
        <v>17700</v>
      </c>
    </row>
    <row r="33" spans="1:7" ht="27.75" customHeight="1" x14ac:dyDescent="0.25">
      <c r="A33" s="32">
        <f t="shared" si="0"/>
        <v>27</v>
      </c>
      <c r="B33" s="73" t="s">
        <v>1371</v>
      </c>
      <c r="C33" s="74" t="s">
        <v>1417</v>
      </c>
      <c r="D33" s="70">
        <v>44848</v>
      </c>
      <c r="E33" s="70" t="s">
        <v>1484</v>
      </c>
      <c r="F33" s="59" t="s">
        <v>1353</v>
      </c>
      <c r="G33" s="76">
        <v>215225.32</v>
      </c>
    </row>
    <row r="34" spans="1:7" ht="30.75" customHeight="1" x14ac:dyDescent="0.25">
      <c r="A34" s="32">
        <f t="shared" si="0"/>
        <v>28</v>
      </c>
      <c r="B34" s="73" t="s">
        <v>1371</v>
      </c>
      <c r="C34" s="74" t="s">
        <v>1418</v>
      </c>
      <c r="D34" s="70">
        <v>44860</v>
      </c>
      <c r="E34" s="70" t="s">
        <v>1485</v>
      </c>
      <c r="F34" s="59" t="s">
        <v>1353</v>
      </c>
      <c r="G34" s="76">
        <v>12111</v>
      </c>
    </row>
    <row r="35" spans="1:7" ht="30" customHeight="1" x14ac:dyDescent="0.25">
      <c r="A35" s="32">
        <f t="shared" si="0"/>
        <v>29</v>
      </c>
      <c r="B35" s="73" t="s">
        <v>1371</v>
      </c>
      <c r="C35" s="74" t="s">
        <v>1419</v>
      </c>
      <c r="D35" s="70">
        <v>44874</v>
      </c>
      <c r="E35" s="70" t="s">
        <v>1486</v>
      </c>
      <c r="F35" s="59" t="s">
        <v>1353</v>
      </c>
      <c r="G35" s="76">
        <v>7821.75</v>
      </c>
    </row>
    <row r="36" spans="1:7" ht="31.5" customHeight="1" x14ac:dyDescent="0.25">
      <c r="A36" s="32">
        <f t="shared" si="0"/>
        <v>30</v>
      </c>
      <c r="B36" s="73" t="s">
        <v>1371</v>
      </c>
      <c r="C36" s="74" t="s">
        <v>1420</v>
      </c>
      <c r="D36" s="70">
        <v>44869</v>
      </c>
      <c r="E36" s="70" t="s">
        <v>1487</v>
      </c>
      <c r="F36" s="59" t="s">
        <v>1353</v>
      </c>
      <c r="G36" s="76">
        <v>133075.82999999999</v>
      </c>
    </row>
    <row r="37" spans="1:7" ht="32.25" customHeight="1" x14ac:dyDescent="0.25">
      <c r="A37" s="32">
        <f t="shared" si="0"/>
        <v>31</v>
      </c>
      <c r="B37" s="73" t="s">
        <v>1371</v>
      </c>
      <c r="C37" s="74" t="s">
        <v>1421</v>
      </c>
      <c r="D37" s="70">
        <v>44876</v>
      </c>
      <c r="E37" s="70" t="s">
        <v>1488</v>
      </c>
      <c r="F37" s="59" t="s">
        <v>1353</v>
      </c>
      <c r="G37" s="76">
        <v>128616.36</v>
      </c>
    </row>
    <row r="38" spans="1:7" ht="32.25" customHeight="1" x14ac:dyDescent="0.25">
      <c r="A38" s="32">
        <f t="shared" si="0"/>
        <v>32</v>
      </c>
      <c r="B38" s="73" t="s">
        <v>1372</v>
      </c>
      <c r="C38" s="74" t="s">
        <v>1422</v>
      </c>
      <c r="D38" s="70">
        <v>44834</v>
      </c>
      <c r="E38" s="70" t="s">
        <v>1489</v>
      </c>
      <c r="F38" s="59" t="s">
        <v>1353</v>
      </c>
      <c r="G38" s="76">
        <v>194290.54</v>
      </c>
    </row>
    <row r="39" spans="1:7" ht="24" customHeight="1" x14ac:dyDescent="0.25">
      <c r="A39" s="32">
        <f t="shared" si="0"/>
        <v>33</v>
      </c>
      <c r="B39" s="73" t="s">
        <v>1372</v>
      </c>
      <c r="C39" s="74" t="s">
        <v>1423</v>
      </c>
      <c r="D39" s="70">
        <v>44862</v>
      </c>
      <c r="E39" s="70" t="s">
        <v>1490</v>
      </c>
      <c r="F39" s="59" t="s">
        <v>1521</v>
      </c>
      <c r="G39" s="76">
        <v>205709.06</v>
      </c>
    </row>
    <row r="40" spans="1:7" ht="27" customHeight="1" x14ac:dyDescent="0.25">
      <c r="A40" s="32">
        <f t="shared" si="0"/>
        <v>34</v>
      </c>
      <c r="B40" s="73" t="s">
        <v>1373</v>
      </c>
      <c r="C40" s="74" t="s">
        <v>1424</v>
      </c>
      <c r="D40" s="70">
        <v>44484</v>
      </c>
      <c r="E40" s="70" t="s">
        <v>391</v>
      </c>
      <c r="F40" s="59" t="s">
        <v>1353</v>
      </c>
      <c r="G40" s="76">
        <v>44730</v>
      </c>
    </row>
    <row r="41" spans="1:7" ht="28.5" customHeight="1" x14ac:dyDescent="0.25">
      <c r="A41" s="32">
        <f t="shared" si="0"/>
        <v>35</v>
      </c>
      <c r="B41" s="73" t="s">
        <v>1373</v>
      </c>
      <c r="C41" s="74" t="s">
        <v>1425</v>
      </c>
      <c r="D41" s="70">
        <v>44501</v>
      </c>
      <c r="E41" s="70" t="s">
        <v>1491</v>
      </c>
      <c r="F41" s="59" t="s">
        <v>1353</v>
      </c>
      <c r="G41" s="76">
        <v>88500</v>
      </c>
    </row>
    <row r="42" spans="1:7" ht="30.75" customHeight="1" x14ac:dyDescent="0.25">
      <c r="A42" s="32">
        <f t="shared" si="0"/>
        <v>36</v>
      </c>
      <c r="B42" s="73" t="s">
        <v>1373</v>
      </c>
      <c r="C42" s="74" t="s">
        <v>1426</v>
      </c>
      <c r="D42" s="70">
        <v>44505</v>
      </c>
      <c r="E42" s="70" t="s">
        <v>1492</v>
      </c>
      <c r="F42" s="59" t="s">
        <v>1353</v>
      </c>
      <c r="G42" s="76">
        <v>16000</v>
      </c>
    </row>
    <row r="43" spans="1:7" ht="29.25" customHeight="1" x14ac:dyDescent="0.25">
      <c r="A43" s="32">
        <f t="shared" si="0"/>
        <v>37</v>
      </c>
      <c r="B43" s="73" t="s">
        <v>1373</v>
      </c>
      <c r="C43" s="74" t="s">
        <v>1427</v>
      </c>
      <c r="D43" s="70">
        <v>44516</v>
      </c>
      <c r="E43" s="70" t="s">
        <v>1493</v>
      </c>
      <c r="F43" s="59" t="s">
        <v>1353</v>
      </c>
      <c r="G43" s="76">
        <v>120000</v>
      </c>
    </row>
    <row r="44" spans="1:7" ht="25.5" customHeight="1" x14ac:dyDescent="0.25">
      <c r="A44" s="32">
        <f t="shared" si="0"/>
        <v>38</v>
      </c>
      <c r="B44" s="73" t="s">
        <v>1373</v>
      </c>
      <c r="C44" s="74" t="s">
        <v>1428</v>
      </c>
      <c r="D44" s="70">
        <v>44573</v>
      </c>
      <c r="E44" s="70" t="s">
        <v>1494</v>
      </c>
      <c r="F44" s="59" t="s">
        <v>1353</v>
      </c>
      <c r="G44" s="76">
        <v>54730</v>
      </c>
    </row>
    <row r="45" spans="1:7" ht="24" customHeight="1" x14ac:dyDescent="0.25">
      <c r="A45" s="32">
        <f t="shared" si="0"/>
        <v>39</v>
      </c>
      <c r="B45" s="73" t="s">
        <v>1373</v>
      </c>
      <c r="C45" s="74" t="s">
        <v>1429</v>
      </c>
      <c r="D45" s="70">
        <v>44916</v>
      </c>
      <c r="E45" s="70" t="s">
        <v>501</v>
      </c>
      <c r="F45" s="59" t="s">
        <v>1353</v>
      </c>
      <c r="G45" s="76">
        <v>15694</v>
      </c>
    </row>
    <row r="46" spans="1:7" ht="31.5" customHeight="1" x14ac:dyDescent="0.25">
      <c r="A46" s="32">
        <f t="shared" si="0"/>
        <v>40</v>
      </c>
      <c r="B46" s="73" t="s">
        <v>1374</v>
      </c>
      <c r="C46" s="74" t="s">
        <v>1430</v>
      </c>
      <c r="D46" s="70">
        <v>44861</v>
      </c>
      <c r="E46" s="70" t="s">
        <v>1495</v>
      </c>
      <c r="F46" s="59" t="s">
        <v>1353</v>
      </c>
      <c r="G46" s="76">
        <v>53083.11</v>
      </c>
    </row>
    <row r="47" spans="1:7" ht="26.25" customHeight="1" x14ac:dyDescent="0.25">
      <c r="A47" s="32">
        <f t="shared" si="0"/>
        <v>41</v>
      </c>
      <c r="B47" s="73" t="s">
        <v>1374</v>
      </c>
      <c r="C47" s="74" t="s">
        <v>1431</v>
      </c>
      <c r="D47" s="70">
        <v>44840</v>
      </c>
      <c r="E47" s="70" t="s">
        <v>1496</v>
      </c>
      <c r="F47" s="59" t="s">
        <v>1353</v>
      </c>
      <c r="G47" s="76">
        <v>170859.49</v>
      </c>
    </row>
    <row r="48" spans="1:7" ht="32.25" customHeight="1" x14ac:dyDescent="0.25">
      <c r="A48" s="32">
        <f t="shared" si="0"/>
        <v>42</v>
      </c>
      <c r="B48" s="73" t="s">
        <v>1374</v>
      </c>
      <c r="C48" s="74" t="s">
        <v>1432</v>
      </c>
      <c r="D48" s="70">
        <v>44888</v>
      </c>
      <c r="E48" s="70" t="s">
        <v>1497</v>
      </c>
      <c r="F48" s="59" t="s">
        <v>1353</v>
      </c>
      <c r="G48" s="76">
        <v>194508</v>
      </c>
    </row>
    <row r="49" spans="1:7" ht="29.25" customHeight="1" x14ac:dyDescent="0.25">
      <c r="A49" s="32">
        <f t="shared" si="0"/>
        <v>43</v>
      </c>
      <c r="B49" s="73" t="s">
        <v>1375</v>
      </c>
      <c r="C49" s="74" t="s">
        <v>1433</v>
      </c>
      <c r="D49" s="70">
        <v>44959</v>
      </c>
      <c r="E49" s="70" t="s">
        <v>56</v>
      </c>
      <c r="F49" s="59" t="s">
        <v>1353</v>
      </c>
      <c r="G49" s="76">
        <v>165200</v>
      </c>
    </row>
    <row r="50" spans="1:7" ht="30" customHeight="1" x14ac:dyDescent="0.25">
      <c r="A50" s="32">
        <f t="shared" si="0"/>
        <v>44</v>
      </c>
      <c r="B50" s="73" t="s">
        <v>1376</v>
      </c>
      <c r="C50" s="74" t="s">
        <v>1434</v>
      </c>
      <c r="D50" s="70">
        <v>44592</v>
      </c>
      <c r="E50" s="70" t="s">
        <v>1498</v>
      </c>
      <c r="F50" s="59" t="s">
        <v>1522</v>
      </c>
      <c r="G50" s="76">
        <v>18775</v>
      </c>
    </row>
    <row r="51" spans="1:7" ht="25.5" customHeight="1" x14ac:dyDescent="0.25">
      <c r="A51" s="32">
        <f t="shared" si="0"/>
        <v>45</v>
      </c>
      <c r="B51" s="73" t="s">
        <v>1376</v>
      </c>
      <c r="C51" s="74" t="s">
        <v>1435</v>
      </c>
      <c r="D51" s="70">
        <v>44620</v>
      </c>
      <c r="E51" s="70" t="s">
        <v>1499</v>
      </c>
      <c r="F51" s="59" t="s">
        <v>1353</v>
      </c>
      <c r="G51" s="76">
        <v>24120</v>
      </c>
    </row>
    <row r="52" spans="1:7" ht="26.25" customHeight="1" x14ac:dyDescent="0.25">
      <c r="A52" s="32">
        <f t="shared" si="0"/>
        <v>46</v>
      </c>
      <c r="B52" s="73" t="s">
        <v>1376</v>
      </c>
      <c r="C52" s="74" t="s">
        <v>1436</v>
      </c>
      <c r="D52" s="70">
        <v>44652</v>
      </c>
      <c r="E52" s="70" t="s">
        <v>86</v>
      </c>
      <c r="F52" s="59" t="s">
        <v>1353</v>
      </c>
      <c r="G52" s="76">
        <v>8500</v>
      </c>
    </row>
    <row r="53" spans="1:7" ht="30" customHeight="1" x14ac:dyDescent="0.25">
      <c r="A53" s="32">
        <f t="shared" si="0"/>
        <v>47</v>
      </c>
      <c r="B53" s="73" t="s">
        <v>1376</v>
      </c>
      <c r="C53" s="74" t="s">
        <v>1437</v>
      </c>
      <c r="D53" s="70">
        <v>44680</v>
      </c>
      <c r="E53" s="70" t="s">
        <v>1500</v>
      </c>
      <c r="F53" s="59" t="s">
        <v>1353</v>
      </c>
      <c r="G53" s="76">
        <v>11150</v>
      </c>
    </row>
    <row r="54" spans="1:7" ht="27.75" customHeight="1" x14ac:dyDescent="0.25">
      <c r="A54" s="32">
        <f t="shared" si="0"/>
        <v>48</v>
      </c>
      <c r="B54" s="73" t="s">
        <v>1376</v>
      </c>
      <c r="C54" s="74" t="s">
        <v>1438</v>
      </c>
      <c r="D54" s="70">
        <v>44709</v>
      </c>
      <c r="E54" s="70" t="s">
        <v>1501</v>
      </c>
      <c r="F54" s="59" t="s">
        <v>1353</v>
      </c>
      <c r="G54" s="76">
        <v>7980</v>
      </c>
    </row>
    <row r="55" spans="1:7" ht="25.5" customHeight="1" x14ac:dyDescent="0.25">
      <c r="A55" s="32">
        <f t="shared" si="0"/>
        <v>49</v>
      </c>
      <c r="B55" s="73" t="s">
        <v>1376</v>
      </c>
      <c r="C55" s="74" t="s">
        <v>1439</v>
      </c>
      <c r="D55" s="70">
        <v>44742</v>
      </c>
      <c r="E55" s="70" t="s">
        <v>1502</v>
      </c>
      <c r="F55" s="59" t="s">
        <v>1353</v>
      </c>
      <c r="G55" s="76">
        <v>13705</v>
      </c>
    </row>
    <row r="56" spans="1:7" ht="26.25" customHeight="1" x14ac:dyDescent="0.25">
      <c r="A56" s="32">
        <f t="shared" si="0"/>
        <v>50</v>
      </c>
      <c r="B56" s="73" t="s">
        <v>1376</v>
      </c>
      <c r="C56" s="74" t="s">
        <v>1440</v>
      </c>
      <c r="D56" s="70">
        <v>44865</v>
      </c>
      <c r="E56" s="70" t="s">
        <v>1503</v>
      </c>
      <c r="F56" s="59" t="s">
        <v>1353</v>
      </c>
      <c r="G56" s="76">
        <v>17200</v>
      </c>
    </row>
    <row r="57" spans="1:7" ht="46.5" customHeight="1" x14ac:dyDescent="0.25">
      <c r="A57" s="32">
        <f t="shared" si="0"/>
        <v>51</v>
      </c>
      <c r="B57" s="73" t="s">
        <v>1377</v>
      </c>
      <c r="C57" s="74" t="s">
        <v>1441</v>
      </c>
      <c r="D57" s="70">
        <v>44967</v>
      </c>
      <c r="E57" s="70" t="s">
        <v>1504</v>
      </c>
      <c r="F57" s="59" t="s">
        <v>1353</v>
      </c>
      <c r="G57" s="76">
        <v>47500</v>
      </c>
    </row>
    <row r="58" spans="1:7" ht="29.25" customHeight="1" x14ac:dyDescent="0.25">
      <c r="A58" s="32">
        <f t="shared" si="0"/>
        <v>52</v>
      </c>
      <c r="B58" s="73" t="s">
        <v>1378</v>
      </c>
      <c r="C58" s="74" t="s">
        <v>1442</v>
      </c>
      <c r="D58" s="70">
        <v>44967</v>
      </c>
      <c r="E58" s="70" t="s">
        <v>1505</v>
      </c>
      <c r="F58" s="59" t="s">
        <v>1353</v>
      </c>
      <c r="G58" s="76">
        <v>105000</v>
      </c>
    </row>
    <row r="59" spans="1:7" ht="29.25" customHeight="1" x14ac:dyDescent="0.25">
      <c r="A59" s="32">
        <f t="shared" si="0"/>
        <v>53</v>
      </c>
      <c r="B59" s="73" t="s">
        <v>1379</v>
      </c>
      <c r="C59" s="74" t="s">
        <v>1443</v>
      </c>
      <c r="D59" s="70">
        <v>44970</v>
      </c>
      <c r="E59" s="70" t="s">
        <v>1506</v>
      </c>
      <c r="F59" s="59" t="s">
        <v>1353</v>
      </c>
      <c r="G59" s="76">
        <v>74340</v>
      </c>
    </row>
    <row r="60" spans="1:7" ht="37.5" customHeight="1" x14ac:dyDescent="0.25">
      <c r="A60" s="32">
        <f t="shared" si="0"/>
        <v>54</v>
      </c>
      <c r="B60" s="73" t="s">
        <v>1380</v>
      </c>
      <c r="C60" s="74" t="s">
        <v>1444</v>
      </c>
      <c r="D60" s="70">
        <v>44867</v>
      </c>
      <c r="E60" s="70" t="s">
        <v>1507</v>
      </c>
      <c r="F60" s="59" t="s">
        <v>1353</v>
      </c>
      <c r="G60" s="76">
        <v>364974</v>
      </c>
    </row>
    <row r="61" spans="1:7" ht="30" customHeight="1" x14ac:dyDescent="0.25">
      <c r="A61" s="32">
        <f t="shared" si="0"/>
        <v>55</v>
      </c>
      <c r="B61" s="73" t="s">
        <v>1380</v>
      </c>
      <c r="C61" s="74" t="s">
        <v>1445</v>
      </c>
      <c r="D61" s="70">
        <v>44868</v>
      </c>
      <c r="E61" s="70" t="s">
        <v>127</v>
      </c>
      <c r="F61" s="59" t="s">
        <v>1353</v>
      </c>
      <c r="G61" s="76">
        <v>367590.06</v>
      </c>
    </row>
    <row r="62" spans="1:7" ht="35.25" customHeight="1" x14ac:dyDescent="0.25">
      <c r="A62" s="32">
        <f t="shared" si="0"/>
        <v>56</v>
      </c>
      <c r="B62" s="73" t="s">
        <v>1355</v>
      </c>
      <c r="C62" s="74" t="s">
        <v>1446</v>
      </c>
      <c r="D62" s="70">
        <v>44957</v>
      </c>
      <c r="E62" s="70" t="s">
        <v>1508</v>
      </c>
      <c r="F62" s="59" t="s">
        <v>1353</v>
      </c>
      <c r="G62" s="76">
        <v>10034</v>
      </c>
    </row>
    <row r="63" spans="1:7" ht="30" customHeight="1" x14ac:dyDescent="0.25">
      <c r="A63" s="32">
        <f t="shared" si="0"/>
        <v>57</v>
      </c>
      <c r="B63" s="73" t="s">
        <v>1355</v>
      </c>
      <c r="C63" s="74" t="s">
        <v>1447</v>
      </c>
      <c r="D63" s="70">
        <v>44937</v>
      </c>
      <c r="E63" s="70" t="s">
        <v>1509</v>
      </c>
      <c r="F63" s="59" t="s">
        <v>1353</v>
      </c>
      <c r="G63" s="76">
        <v>11600</v>
      </c>
    </row>
    <row r="64" spans="1:7" ht="36.75" customHeight="1" x14ac:dyDescent="0.25">
      <c r="A64" s="32">
        <f t="shared" si="0"/>
        <v>58</v>
      </c>
      <c r="B64" s="73" t="s">
        <v>1355</v>
      </c>
      <c r="C64" s="74" t="s">
        <v>1448</v>
      </c>
      <c r="D64" s="70">
        <v>44946</v>
      </c>
      <c r="E64" s="70" t="s">
        <v>1510</v>
      </c>
      <c r="F64" s="59" t="s">
        <v>1353</v>
      </c>
      <c r="G64" s="76">
        <v>8062</v>
      </c>
    </row>
    <row r="65" spans="1:7" ht="45" customHeight="1" x14ac:dyDescent="0.25">
      <c r="A65" s="32">
        <f t="shared" si="0"/>
        <v>59</v>
      </c>
      <c r="B65" s="73" t="s">
        <v>1381</v>
      </c>
      <c r="C65" s="74" t="s">
        <v>1449</v>
      </c>
      <c r="D65" s="70">
        <v>44971</v>
      </c>
      <c r="E65" s="70" t="s">
        <v>920</v>
      </c>
      <c r="F65" s="59" t="s">
        <v>1353</v>
      </c>
      <c r="G65" s="76">
        <v>41090</v>
      </c>
    </row>
    <row r="66" spans="1:7" ht="36.75" customHeight="1" x14ac:dyDescent="0.25">
      <c r="A66" s="32">
        <f t="shared" si="0"/>
        <v>60</v>
      </c>
      <c r="B66" s="73" t="s">
        <v>1356</v>
      </c>
      <c r="C66" s="74" t="s">
        <v>1450</v>
      </c>
      <c r="D66" s="70">
        <v>44974</v>
      </c>
      <c r="E66" s="70" t="s">
        <v>1511</v>
      </c>
      <c r="F66" s="59" t="s">
        <v>1353</v>
      </c>
      <c r="G66" s="76">
        <v>62153</v>
      </c>
    </row>
    <row r="67" spans="1:7" ht="23.25" hidden="1" x14ac:dyDescent="0.25">
      <c r="B67" s="73" t="s">
        <v>1382</v>
      </c>
      <c r="C67" s="74" t="s">
        <v>1451</v>
      </c>
      <c r="D67" s="70">
        <v>44977</v>
      </c>
      <c r="E67" s="70" t="s">
        <v>1512</v>
      </c>
      <c r="F67" s="59" t="s">
        <v>1353</v>
      </c>
      <c r="G67" s="76">
        <v>16461</v>
      </c>
    </row>
    <row r="68" spans="1:7" ht="24.95" hidden="1" customHeight="1" x14ac:dyDescent="0.25">
      <c r="B68" s="73" t="s">
        <v>1383</v>
      </c>
      <c r="C68" s="74" t="s">
        <v>1452</v>
      </c>
      <c r="D68" s="70">
        <v>44963</v>
      </c>
      <c r="E68" s="70" t="s">
        <v>1513</v>
      </c>
      <c r="F68" s="59" t="s">
        <v>1522</v>
      </c>
      <c r="G68" s="76">
        <v>55362.06</v>
      </c>
    </row>
    <row r="69" spans="1:7" ht="24.95" hidden="1" customHeight="1" x14ac:dyDescent="0.25">
      <c r="B69" s="73" t="s">
        <v>1384</v>
      </c>
      <c r="C69" s="74" t="s">
        <v>1453</v>
      </c>
      <c r="D69" s="70">
        <v>44971</v>
      </c>
      <c r="E69" s="70" t="s">
        <v>1262</v>
      </c>
      <c r="F69" s="59" t="s">
        <v>1353</v>
      </c>
      <c r="G69" s="76">
        <v>47436</v>
      </c>
    </row>
    <row r="70" spans="1:7" ht="24.95" hidden="1" customHeight="1" x14ac:dyDescent="0.25">
      <c r="B70" s="73" t="s">
        <v>1385</v>
      </c>
      <c r="C70" s="74" t="s">
        <v>1454</v>
      </c>
      <c r="D70" s="70">
        <v>44722</v>
      </c>
      <c r="E70" s="70" t="s">
        <v>688</v>
      </c>
      <c r="F70" s="59" t="s">
        <v>1522</v>
      </c>
      <c r="G70" s="76">
        <v>40299.46</v>
      </c>
    </row>
    <row r="71" spans="1:7" ht="24.95" hidden="1" customHeight="1" x14ac:dyDescent="0.25">
      <c r="B71" s="73" t="s">
        <v>1385</v>
      </c>
      <c r="C71" s="74" t="s">
        <v>1455</v>
      </c>
      <c r="D71" s="70">
        <v>44802</v>
      </c>
      <c r="E71" s="70" t="s">
        <v>1514</v>
      </c>
      <c r="F71" s="59" t="s">
        <v>1353</v>
      </c>
      <c r="G71" s="76">
        <v>69355.360000000001</v>
      </c>
    </row>
    <row r="72" spans="1:7" ht="24.95" hidden="1" customHeight="1" x14ac:dyDescent="0.25">
      <c r="B72" s="73" t="s">
        <v>1386</v>
      </c>
      <c r="C72" s="74" t="s">
        <v>1456</v>
      </c>
      <c r="D72" s="70">
        <v>44413</v>
      </c>
      <c r="E72" s="70" t="s">
        <v>1515</v>
      </c>
      <c r="F72" s="59" t="s">
        <v>1353</v>
      </c>
      <c r="G72" s="76">
        <v>99200</v>
      </c>
    </row>
    <row r="73" spans="1:7" ht="24.95" hidden="1" customHeight="1" x14ac:dyDescent="0.25">
      <c r="B73" s="73" t="s">
        <v>1387</v>
      </c>
      <c r="C73" s="74" t="s">
        <v>1457</v>
      </c>
      <c r="D73" s="70">
        <v>44970</v>
      </c>
      <c r="E73" s="70"/>
      <c r="F73" s="59" t="s">
        <v>1521</v>
      </c>
      <c r="G73" s="76">
        <v>100899.8</v>
      </c>
    </row>
    <row r="74" spans="1:7" ht="24.95" hidden="1" customHeight="1" x14ac:dyDescent="0.25">
      <c r="B74" s="73" t="s">
        <v>1388</v>
      </c>
      <c r="C74" s="74" t="s">
        <v>1458</v>
      </c>
      <c r="D74" s="70">
        <v>44425</v>
      </c>
      <c r="E74" s="70" t="s">
        <v>1516</v>
      </c>
      <c r="F74" s="59" t="s">
        <v>1353</v>
      </c>
      <c r="G74" s="76">
        <v>67500</v>
      </c>
    </row>
    <row r="75" spans="1:7" ht="24.95" hidden="1" customHeight="1" x14ac:dyDescent="0.25">
      <c r="B75" s="73" t="s">
        <v>1389</v>
      </c>
      <c r="C75" s="74" t="s">
        <v>1459</v>
      </c>
      <c r="D75" s="70">
        <v>44256</v>
      </c>
      <c r="E75" s="70" t="s">
        <v>1517</v>
      </c>
      <c r="F75" s="59" t="s">
        <v>1522</v>
      </c>
      <c r="G75" s="76">
        <v>126289.3</v>
      </c>
    </row>
    <row r="76" spans="1:7" ht="24.95" hidden="1" customHeight="1" x14ac:dyDescent="0.25">
      <c r="B76" s="73" t="s">
        <v>1356</v>
      </c>
      <c r="C76" s="74" t="s">
        <v>1460</v>
      </c>
      <c r="D76" s="70">
        <v>44978</v>
      </c>
      <c r="E76" s="70" t="s">
        <v>1518</v>
      </c>
      <c r="F76" s="59" t="s">
        <v>1353</v>
      </c>
      <c r="G76" s="76">
        <v>9514.65</v>
      </c>
    </row>
    <row r="77" spans="1:7" ht="24.95" hidden="1" customHeight="1" x14ac:dyDescent="0.25">
      <c r="B77" s="73" t="s">
        <v>1390</v>
      </c>
      <c r="C77" s="74" t="s">
        <v>1461</v>
      </c>
      <c r="D77" s="70">
        <v>44985</v>
      </c>
      <c r="E77" s="70" t="s">
        <v>1519</v>
      </c>
      <c r="F77" s="59" t="s">
        <v>1353</v>
      </c>
      <c r="G77" s="76">
        <v>6726</v>
      </c>
    </row>
    <row r="78" spans="1:7" ht="34.5" hidden="1" x14ac:dyDescent="0.25">
      <c r="B78" s="73" t="s">
        <v>1390</v>
      </c>
      <c r="C78" s="74" t="s">
        <v>1462</v>
      </c>
      <c r="D78" s="70">
        <v>44985</v>
      </c>
      <c r="E78" s="70" t="s">
        <v>1520</v>
      </c>
      <c r="F78" s="59" t="s">
        <v>1353</v>
      </c>
      <c r="G78" s="76">
        <v>6726</v>
      </c>
    </row>
    <row r="79" spans="1:7" hidden="1" x14ac:dyDescent="0.25">
      <c r="B79" s="71"/>
      <c r="C79" s="64"/>
      <c r="D79" s="66"/>
      <c r="E79" s="70"/>
      <c r="F79" s="59"/>
      <c r="G79" s="65"/>
    </row>
    <row r="80" spans="1:7" hidden="1" x14ac:dyDescent="0.25">
      <c r="B80" s="71"/>
      <c r="C80" s="54"/>
      <c r="D80" s="66"/>
      <c r="E80" s="70"/>
      <c r="F80" s="59"/>
      <c r="G80" s="65"/>
    </row>
    <row r="81" spans="1:7" hidden="1" x14ac:dyDescent="0.25">
      <c r="B81" s="53"/>
      <c r="C81" s="54"/>
      <c r="D81" s="66"/>
      <c r="E81" s="70"/>
      <c r="F81" s="59"/>
      <c r="G81" s="65"/>
    </row>
    <row r="82" spans="1:7" x14ac:dyDescent="0.25">
      <c r="A82" s="32"/>
      <c r="B82" s="82" t="s">
        <v>1354</v>
      </c>
      <c r="C82" s="82"/>
      <c r="D82" s="82"/>
      <c r="E82" s="82"/>
      <c r="F82" s="82"/>
      <c r="G82" s="56">
        <f>SUM(G7:G81)</f>
        <v>5942034.2499999991</v>
      </c>
    </row>
    <row r="84" spans="1:7" x14ac:dyDescent="0.25">
      <c r="B84" s="55"/>
      <c r="C84" s="57"/>
      <c r="D84" s="58"/>
      <c r="E84" s="58"/>
      <c r="G84" s="58"/>
    </row>
    <row r="85" spans="1:7" x14ac:dyDescent="0.25">
      <c r="C85" s="12"/>
      <c r="G85" s="13"/>
    </row>
    <row r="86" spans="1:7" x14ac:dyDescent="0.25">
      <c r="C86" s="12"/>
      <c r="G86" s="13"/>
    </row>
    <row r="87" spans="1:7" x14ac:dyDescent="0.25">
      <c r="B87" s="55"/>
      <c r="C87" s="57"/>
      <c r="D87" s="58"/>
      <c r="E87" s="58"/>
      <c r="G87" s="58"/>
    </row>
    <row r="88" spans="1:7" x14ac:dyDescent="0.25">
      <c r="B88" s="78" t="s">
        <v>1357</v>
      </c>
      <c r="C88" s="12"/>
      <c r="G88" s="13"/>
    </row>
    <row r="89" spans="1:7" x14ac:dyDescent="0.25">
      <c r="B89" s="78" t="s">
        <v>1358</v>
      </c>
      <c r="G89" s="52"/>
    </row>
  </sheetData>
  <mergeCells count="2">
    <mergeCell ref="C4:G4"/>
    <mergeCell ref="B82:F82"/>
  </mergeCells>
  <phoneticPr fontId="17" type="noConversion"/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1348</v>
      </c>
      <c r="C4" s="13" t="s">
        <v>1349</v>
      </c>
      <c r="D4" s="13" t="s">
        <v>1350</v>
      </c>
      <c r="E4" s="13" t="s">
        <v>1351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7"/>
      <c r="H5" s="67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7"/>
      <c r="H6" s="67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7"/>
      <c r="H7" s="67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7"/>
      <c r="H8" s="67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7"/>
      <c r="H9" s="67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7"/>
      <c r="H10" s="67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7"/>
      <c r="H11" s="67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7"/>
      <c r="H12" s="67">
        <f t="shared" si="1"/>
        <v>92430</v>
      </c>
    </row>
    <row r="13" spans="1:8" x14ac:dyDescent="0.25">
      <c r="B13" s="69"/>
      <c r="C13" s="69">
        <f>B13*5%</f>
        <v>0</v>
      </c>
      <c r="D13" s="69">
        <f>B13*18%</f>
        <v>0</v>
      </c>
      <c r="E13" s="52">
        <f>+B13+D13-C13</f>
        <v>0</v>
      </c>
      <c r="F13" s="67"/>
      <c r="H13" s="67">
        <f t="shared" si="1"/>
        <v>0</v>
      </c>
    </row>
    <row r="14" spans="1:8" x14ac:dyDescent="0.25">
      <c r="B14" s="68">
        <f>SUM(B5:B13)</f>
        <v>222430</v>
      </c>
      <c r="C14" s="68">
        <f>SUM(C5:C13)</f>
        <v>11121.5</v>
      </c>
      <c r="D14" s="68">
        <f>SUM(D5:D13)</f>
        <v>23400</v>
      </c>
      <c r="E14" s="68">
        <f>B14+D14-C14</f>
        <v>234708.5</v>
      </c>
      <c r="F14" s="68"/>
      <c r="H14" s="68">
        <f>SUM(H5:H13)</f>
        <v>245830</v>
      </c>
    </row>
    <row r="15" spans="1:8" x14ac:dyDescent="0.25">
      <c r="C15" s="67"/>
      <c r="D15" s="67"/>
      <c r="E15" s="52"/>
    </row>
    <row r="16" spans="1:8" x14ac:dyDescent="0.25">
      <c r="E16" s="68"/>
      <c r="F16" s="67"/>
    </row>
    <row r="17" spans="3:4" x14ac:dyDescent="0.25">
      <c r="C17" s="67">
        <f>+B14+D14</f>
        <v>245830</v>
      </c>
      <c r="D17" s="67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9" t="s">
        <v>151</v>
      </c>
      <c r="B2" s="79"/>
      <c r="C2" s="79"/>
      <c r="D2" s="79"/>
      <c r="E2" s="79"/>
    </row>
    <row r="3" spans="1:8" ht="15" customHeight="1" x14ac:dyDescent="0.25">
      <c r="A3" s="79"/>
      <c r="B3" s="79"/>
      <c r="C3" s="79"/>
      <c r="D3" s="79"/>
      <c r="E3" s="79"/>
    </row>
    <row r="4" spans="1:8" ht="15" customHeight="1" x14ac:dyDescent="0.25">
      <c r="A4" s="79"/>
      <c r="B4" s="79"/>
      <c r="C4" s="79"/>
      <c r="D4" s="79"/>
      <c r="E4" s="79"/>
    </row>
    <row r="5" spans="1:8" ht="14.25" customHeight="1" x14ac:dyDescent="0.25">
      <c r="A5" s="79"/>
      <c r="B5" s="79"/>
      <c r="C5" s="79"/>
      <c r="D5" s="79"/>
      <c r="E5" s="79"/>
      <c r="F5" s="38"/>
    </row>
    <row r="6" spans="1:8" ht="41.25" customHeight="1" x14ac:dyDescent="0.25">
      <c r="A6" s="80" t="s">
        <v>1061</v>
      </c>
      <c r="B6" s="80"/>
      <c r="C6" s="80"/>
      <c r="D6" s="80"/>
      <c r="E6" s="80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ACCESO A LA INFORMA</cp:lastModifiedBy>
  <cp:lastPrinted>2023-03-09T17:58:13Z</cp:lastPrinted>
  <dcterms:created xsi:type="dcterms:W3CDTF">2021-01-11T13:35:50Z</dcterms:created>
  <dcterms:modified xsi:type="dcterms:W3CDTF">2023-03-13T15:57:55Z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