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DICIEMBRE  2022\PROVEEDOR NOV 2022\"/>
    </mc:Choice>
  </mc:AlternateContent>
  <xr:revisionPtr revIDLastSave="0" documentId="8_{324B2E48-157F-487B-A139-2BEE3736CB90}" xr6:coauthVersionLast="47" xr6:coauthVersionMax="47" xr10:uidLastSave="{00000000-0000-0000-0000-000000000000}"/>
  <bookViews>
    <workbookView xWindow="-120" yWindow="-120" windowWidth="2073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61" l="1"/>
  <c r="A8" i="6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E12" i="62"/>
  <c r="H13" i="62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H12" i="62"/>
  <c r="E10" i="62" l="1"/>
  <c r="H10" i="62"/>
  <c r="E11" i="62"/>
  <c r="E6" i="62"/>
  <c r="E8" i="62"/>
  <c r="E9" i="62"/>
  <c r="E7" i="62"/>
  <c r="B14" i="62"/>
  <c r="D13" i="62" l="1"/>
  <c r="D5" i="62"/>
  <c r="H5" i="62" s="1"/>
  <c r="H14" i="62" s="1"/>
  <c r="C5" i="62"/>
  <c r="E5" i="62" l="1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 xr:uid="{AB27FA58-60AB-4F02-8687-5E2CE019910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<sst xmlns="http://schemas.openxmlformats.org/spreadsheetml/2006/main" count="6294" uniqueCount="1545">
  <si>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</si>
  <si>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</si>
  <si>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</si>
  <si>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</si>
  <si>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</si>
  <si>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</si>
  <si>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</si>
  <si>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</si>
  <si>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</si>
  <si>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</si>
  <si>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</si>
  <si>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</si>
  <si>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</si>
  <si>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</si>
  <si>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</si>
  <si>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</si>
  <si>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</si>
  <si>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</si>
  <si>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</si>
  <si>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</si>
  <si>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</si>
  <si>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</si>
  <si>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</si>
  <si>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</si>
  <si>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</si>
  <si>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</si>
  <si>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</si>
  <si>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</si>
  <si>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</si>
  <si>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</si>
  <si>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</si>
  <si>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</si>
  <si>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</si>
  <si>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</si>
  <si>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</si>
  <si>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</si>
  <si>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</si>
  <si>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</si>
  <si>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</si>
  <si>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</si>
  <si>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</si>
  <si>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</si>
  <si>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</si>
  <si>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</si>
  <si>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</si>
  <si>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</si>
  <si>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</si>
  <si>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</si>
  <si>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</si>
  <si>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</si>
  <si>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</si>
  <si>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</si>
  <si>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</si>
  <si>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</si>
  <si>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</si>
  <si>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</si>
  <si>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</si>
  <si>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</si>
  <si>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</si>
  <si>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</si>
  <si>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</si>
  <si>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</si>
  <si>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</si>
  <si>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</si>
  <si>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</si>
  <si>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</si>
  <si>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</si>
  <si>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</si>
  <si>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</si>
  <si>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</si>
  <si>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</si>
  <si>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</si>
  <si>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</si>
  <si>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</si>
  <si>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</si>
  <si>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</si>
  <si>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</si>
  <si>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</si>
  <si>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</si>
  <si>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</si>
  <si>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</si>
  <si>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</si>
  <si>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</si>
  <si>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</si>
  <si>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</si>
  <si>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</si>
  <si>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</si>
  <si>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</si>
  <si>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</si>
  <si>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</si>
  <si>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</si>
  <si>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</si>
  <si>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</si>
  <si>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</si>
  <si>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</si>
  <si>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</si>
  <si>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</si>
  <si>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</si>
  <si>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</si>
  <si>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</si>
  <si>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</si>
  <si>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</si>
  <si>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</si>
  <si>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</si>
  <si>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</si>
  <si>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</si>
  <si>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</si>
  <si>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</si>
  <si>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</si>
  <si>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</si>
  <si>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</si>
  <si>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</si>
  <si>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</si>
  <si>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</si>
  <si>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</si>
  <si>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</si>
  <si>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</si>
  <si>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</si>
  <si>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</si>
  <si>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</si>
  <si>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</si>
  <si>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</si>
  <si>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</si>
  <si>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</si>
  <si>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</si>
  <si>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</si>
  <si>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</si>
  <si>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</si>
  <si>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</si>
  <si>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</si>
  <si>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</si>
  <si>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</si>
  <si>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</si>
  <si>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</si>
  <si>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</si>
  <si>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</si>
  <si>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</si>
  <si>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</si>
  <si>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</si>
  <si>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</si>
  <si>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</si>
  <si>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</si>
  <si>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</si>
  <si>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</si>
  <si>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</si>
  <si>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</si>
  <si>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</si>
  <si>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</si>
  <si>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</si>
  <si>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</si>
  <si>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</si>
  <si>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</si>
  <si>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</si>
  <si>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</si>
  <si>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</si>
  <si>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</si>
  <si>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</si>
  <si>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</si>
  <si>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</si>
  <si>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</si>
  <si>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</si>
  <si>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</si>
  <si>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</si>
  <si>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</si>
  <si>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</si>
  <si>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</si>
  <si>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</si>
  <si>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</si>
  <si>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</si>
  <si>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</si>
  <si>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</si>
  <si>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</si>
  <si>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</si>
  <si>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</si>
  <si>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</si>
  <si>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</si>
  <si>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</si>
  <si>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</si>
  <si>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</si>
  <si>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</si>
  <si>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</si>
  <si>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</si>
  <si>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</si>
  <si>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</si>
  <si>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</si>
  <si>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</si>
  <si>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</si>
  <si>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</si>
  <si>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</si>
  <si>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</si>
  <si>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</si>
  <si>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</si>
  <si>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</si>
  <si>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</si>
  <si>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</si>
  <si>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</si>
  <si>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</si>
  <si>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</si>
  <si>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</si>
  <si>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</si>
  <si>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</si>
  <si>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</si>
  <si>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</si>
  <si>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</si>
  <si>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</si>
  <si>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</si>
  <si>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</si>
  <si>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</si>
  <si>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</si>
  <si>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</si>
  <si>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</si>
  <si>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</si>
  <si>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</si>
  <si>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</si>
  <si>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</si>
  <si>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</si>
  <si>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</si>
  <si>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</si>
  <si>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</si>
  <si>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</si>
  <si>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</si>
  <si>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</si>
  <si>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</si>
  <si>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</si>
  <si>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</si>
  <si>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</si>
  <si>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</si>
  <si>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</si>
  <si>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</si>
  <si>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</si>
  <si>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</si>
  <si>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</si>
  <si>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</si>
  <si>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</si>
  <si>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</si>
  <si>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</si>
  <si>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</si>
  <si>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</si>
  <si>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</si>
  <si>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</si>
  <si>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</si>
  <si>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</si>
  <si>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</si>
  <si>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</si>
  <si>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</si>
  <si>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</si>
  <si>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</si>
  <si>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</si>
  <si>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</si>
  <si>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</si>
  <si>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</si>
  <si>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</si>
  <si>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</si>
  <si>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</si>
  <si>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</si>
  <si>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</si>
  <si>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</si>
  <si>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</si>
  <si>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</si>
  <si>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</si>
  <si>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</si>
  <si>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</si>
  <si>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</si>
  <si>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</si>
  <si>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</si>
  <si>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</si>
  <si>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</si>
  <si>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</si>
  <si>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</si>
  <si>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</si>
  <si>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</si>
  <si>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</si>
  <si>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</si>
  <si>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</si>
  <si>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</si>
  <si>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</si>
  <si>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</si>
  <si>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</si>
  <si>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</si>
  <si>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</si>
  <si>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</si>
  <si>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</si>
  <si>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</si>
  <si>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</si>
  <si>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</si>
  <si>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</si>
  <si>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</si>
  <si>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</si>
  <si>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</si>
  <si>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</si>
  <si>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</si>
  <si>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</si>
  <si>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</si>
  <si>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</si>
  <si>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</si>
  <si>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</si>
  <si>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</si>
  <si>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</si>
  <si>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</si>
  <si>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</si>
  <si>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</si>
  <si>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</si>
  <si>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</si>
  <si>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</si>
  <si>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</si>
  <si>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</si>
  <si>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</si>
  <si>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</si>
  <si>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</si>
  <si>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</si>
  <si>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</si>
  <si>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</si>
  <si>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</si>
  <si>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</si>
  <si>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</si>
  <si>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</si>
  <si>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</si>
  <si>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</si>
  <si>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</si>
  <si>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</si>
  <si>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</si>
  <si>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</si>
  <si>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</si>
  <si>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</si>
  <si>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</si>
  <si>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</si>
  <si>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</si>
  <si>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</si>
  <si>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</si>
  <si>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</si>
  <si>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</si>
  <si>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</si>
  <si>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</si>
  <si>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</si>
  <si>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</si>
  <si>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</si>
  <si>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</si>
  <si>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</si>
  <si>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</si>
  <si>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</si>
  <si>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</si>
  <si>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</si>
  <si>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</si>
  <si>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</si>
  <si>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</si>
  <si>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</si>
  <si>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</si>
  <si>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</si>
  <si>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</si>
  <si>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</si>
  <si>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</si>
  <si>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</si>
  <si>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</si>
  <si>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</si>
  <si>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</si>
  <si>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</si>
  <si>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</si>
  <si>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</si>
  <si>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</si>
  <si>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</si>
  <si>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</si>
  <si>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</si>
  <si>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</si>
  <si>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</si>
  <si>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</si>
  <si>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</si>
  <si>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</si>
  <si>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</si>
  <si>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</si>
  <si>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</si>
  <si>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</si>
  <si>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</si>
  <si>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</si>
  <si>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</si>
  <si>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</si>
  <si>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</si>
  <si>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</si>
  <si>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</si>
  <si>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</si>
  <si>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</si>
  <si>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</si>
  <si>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</si>
  <si>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</si>
  <si>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</si>
  <si>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</si>
  <si>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</si>
  <si>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</si>
  <si>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</si>
  <si>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</si>
  <si>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</si>
  <si>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</si>
  <si>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</si>
  <si>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</si>
  <si>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</si>
  <si>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</si>
  <si>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</si>
  <si>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</si>
  <si>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</si>
  <si>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</si>
  <si>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</si>
  <si>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</si>
  <si>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</si>
  <si>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</si>
  <si>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</si>
  <si>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</si>
  <si>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</si>
  <si>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</si>
  <si>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</si>
  <si>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</si>
  <si>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</si>
  <si>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</si>
  <si>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</si>
  <si>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</si>
  <si>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</si>
  <si>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</si>
  <si>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</si>
  <si>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</si>
  <si>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</si>
  <si>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</si>
  <si>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</si>
  <si>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</si>
  <si>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</si>
  <si>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</si>
  <si>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</si>
  <si>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</si>
  <si>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</si>
  <si>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</si>
  <si>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</si>
  <si>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</si>
  <si>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</si>
  <si>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</si>
  <si>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</si>
  <si>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</si>
  <si>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</si>
  <si>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</si>
  <si>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</si>
  <si>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</si>
  <si>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</si>
  <si>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</si>
  <si>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</si>
  <si>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</si>
  <si>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</si>
  <si>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</si>
  <si>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</si>
  <si>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</si>
  <si>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</si>
  <si>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</si>
  <si>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</si>
  <si>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</si>
  <si>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</si>
  <si>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</si>
  <si>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</si>
  <si>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</si>
  <si>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</si>
  <si>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</si>
  <si>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</si>
  <si>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</si>
  <si>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</si>
  <si>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</si>
  <si>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</si>
  <si>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</si>
  <si>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</si>
  <si>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</si>
  <si>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</si>
  <si>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</si>
  <si>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</si>
  <si>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</si>
  <si>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</si>
  <si>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</si>
  <si>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</si>
  <si>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</si>
  <si>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</si>
  <si>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</si>
  <si>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</si>
  <si>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</si>
  <si>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</si>
  <si>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</si>
  <si>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</si>
  <si>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</si>
  <si>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</si>
  <si>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</si>
  <si>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</si>
  <si>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</si>
  <si>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</si>
  <si>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</si>
  <si>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</si>
  <si>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</si>
  <si>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</si>
  <si>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</si>
  <si>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</si>
  <si>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</si>
  <si>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</si>
  <si>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</si>
  <si>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</si>
  <si>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</si>
  <si>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</si>
  <si>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</si>
  <si>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</si>
  <si>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</si>
  <si>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</si>
  <si>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</si>
  <si>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</si>
  <si>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</si>
  <si>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</si>
  <si>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</si>
  <si>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</si>
  <si>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</si>
  <si>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</si>
  <si>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</si>
  <si>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</si>
  <si>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</si>
  <si>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</si>
  <si>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</si>
  <si>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</si>
  <si>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</si>
  <si>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</si>
  <si>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</si>
  <si>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</si>
  <si>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</si>
  <si>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</si>
  <si>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</si>
  <si>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</si>
  <si>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</si>
  <si>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</si>
  <si>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</si>
  <si>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</si>
  <si>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</si>
  <si>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</si>
  <si>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</si>
  <si>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</si>
  <si>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</si>
  <si>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</si>
  <si>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</si>
  <si>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</si>
  <si>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</si>
  <si>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</si>
  <si>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</si>
  <si>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</si>
  <si>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</si>
  <si>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</si>
  <si>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</si>
  <si>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</si>
  <si>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</si>
  <si>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</si>
  <si>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</si>
  <si>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</si>
  <si>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</si>
  <si>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</si>
  <si>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</si>
  <si>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</si>
  <si>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</si>
  <si>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</si>
  <si>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</si>
  <si>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</si>
  <si>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</si>
  <si>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</si>
  <si>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</si>
  <si>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</si>
  <si>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</si>
  <si>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</si>
  <si>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</si>
  <si>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</si>
  <si>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</si>
  <si>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</si>
  <si>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</si>
  <si>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</si>
  <si>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</si>
  <si>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</si>
  <si>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</si>
  <si>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</si>
  <si>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</si>
  <si>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</si>
  <si>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</si>
  <si>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</si>
  <si>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</si>
  <si>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</si>
  <si>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</si>
  <si>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</si>
  <si>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</si>
  <si>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</si>
  <si>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</si>
  <si>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</si>
  <si>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</si>
  <si>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</si>
  <si>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</si>
  <si>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</si>
  <si>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</si>
  <si>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</si>
  <si>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</si>
  <si>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</si>
  <si>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</si>
  <si>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</si>
  <si>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</si>
  <si>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</si>
  <si>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</si>
  <si>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</si>
  <si>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</si>
  <si>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</si>
  <si>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</si>
  <si>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</si>
  <si>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</si>
  <si>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</si>
  <si>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</si>
  <si>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</si>
  <si>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</si>
  <si>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</si>
  <si>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</si>
  <si>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</si>
  <si>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</si>
  <si>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</si>
  <si>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</si>
  <si>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</si>
  <si>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</si>
  <si>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</si>
  <si>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</si>
  <si>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</si>
  <si>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</si>
  <si>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</si>
  <si>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</si>
  <si>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</si>
  <si>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</si>
  <si>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</si>
  <si>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</si>
  <si>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</si>
  <si>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</si>
  <si>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</si>
  <si>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</si>
  <si>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</si>
  <si>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</si>
  <si>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</si>
  <si>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</si>
  <si>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</si>
  <si>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</si>
  <si>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</si>
  <si>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</si>
  <si>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</si>
  <si>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</si>
  <si>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</si>
  <si>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</si>
  <si>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</si>
  <si>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</si>
  <si>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</si>
  <si>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</si>
  <si>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</si>
  <si>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</si>
  <si>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</si>
  <si>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</si>
  <si>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</si>
  <si>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</si>
  <si>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</si>
  <si>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</si>
  <si>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</si>
  <si>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</si>
  <si>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</si>
  <si>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</si>
  <si>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</si>
  <si>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</si>
  <si>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</si>
  <si>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</si>
  <si>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</si>
  <si>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</si>
  <si>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</si>
  <si>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</si>
  <si>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</si>
  <si>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</si>
  <si>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</si>
  <si>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</si>
  <si>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</si>
  <si>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</si>
  <si>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</si>
  <si>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</si>
  <si>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</si>
  <si>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</si>
  <si>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</si>
  <si>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</si>
  <si>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</si>
  <si>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</si>
  <si>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</si>
  <si>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</si>
  <si>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</si>
  <si>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</si>
  <si>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</si>
  <si>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</si>
  <si>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</si>
  <si>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</si>
  <si>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</si>
  <si>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</si>
  <si>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</si>
  <si>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</si>
  <si>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</si>
  <si>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</si>
  <si>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</si>
  <si>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</si>
  <si>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</si>
  <si>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</si>
  <si>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</si>
  <si>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</si>
  <si>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</si>
  <si>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</si>
  <si>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</si>
  <si>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</si>
  <si>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</si>
  <si>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</si>
  <si>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</si>
  <si>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</si>
  <si>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</si>
  <si>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</si>
  <si>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</si>
  <si>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</si>
  <si>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</si>
  <si>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</si>
  <si>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</si>
  <si>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</si>
  <si>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</si>
  <si>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</si>
  <si>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</si>
  <si>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</si>
  <si>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</si>
  <si>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</si>
  <si>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</si>
  <si>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</si>
  <si>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</si>
  <si>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</si>
  <si>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</si>
  <si>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</si>
  <si>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</si>
  <si>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</si>
  <si>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</si>
  <si>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</si>
  <si>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</si>
  <si>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</si>
  <si>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</si>
  <si>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</si>
  <si>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</si>
  <si>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</si>
  <si>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</si>
  <si>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</si>
  <si>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</si>
  <si>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</si>
  <si>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</si>
  <si>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</si>
  <si>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</si>
  <si>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</si>
  <si>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</si>
  <si>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</si>
  <si>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</si>
  <si>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</si>
  <si>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</si>
  <si>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</si>
  <si>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</si>
  <si>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</si>
  <si>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</si>
  <si>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</si>
  <si>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</si>
  <si>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</si>
  <si>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</si>
  <si>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</si>
  <si>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</si>
  <si>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</si>
  <si>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</si>
  <si>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</si>
  <si>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</si>
  <si>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</si>
  <si>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</si>
  <si>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</si>
  <si>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</si>
  <si>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</si>
  <si>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</si>
  <si>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</si>
  <si>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</si>
  <si>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</si>
  <si>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</si>
  <si>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</si>
  <si>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</si>
  <si>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</si>
  <si>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</si>
  <si>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</si>
  <si>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</si>
  <si>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</si>
  <si>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</si>
  <si>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</si>
  <si>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</si>
  <si>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</si>
  <si>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</si>
  <si>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</si>
  <si>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</si>
  <si>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</si>
  <si>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</si>
  <si>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</si>
  <si>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</si>
  <si>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</si>
  <si>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</si>
  <si>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</si>
  <si>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</si>
  <si>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</si>
  <si>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</si>
  <si>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</si>
  <si>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</si>
  <si>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</si>
  <si>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</si>
  <si>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</si>
  <si>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</si>
  <si>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</si>
  <si>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</si>
  <si>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</si>
  <si>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</si>
  <si>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</si>
  <si>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</si>
  <si>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</si>
  <si>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</si>
  <si>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</si>
  <si>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</si>
  <si>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</si>
  <si>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</si>
  <si>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</si>
  <si>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</si>
  <si>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</si>
  <si>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</si>
  <si>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</si>
  <si>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</si>
  <si>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</si>
  <si>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</si>
  <si>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</si>
  <si>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</si>
  <si>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</si>
  <si>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</si>
  <si>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</si>
  <si>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</si>
  <si>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</si>
  <si>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</si>
  <si>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</si>
  <si>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</si>
  <si>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</si>
  <si>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</si>
  <si>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</si>
  <si>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</si>
  <si>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</si>
  <si>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</si>
  <si>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</si>
  <si>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</si>
  <si>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</si>
  <si>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</si>
  <si>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</si>
  <si>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</si>
  <si>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</si>
  <si>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</si>
  <si>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</si>
  <si>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</si>
  <si>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</si>
  <si>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</si>
  <si>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</si>
  <si>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</si>
  <si>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</si>
  <si>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</si>
  <si>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</si>
  <si>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</si>
  <si>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</si>
  <si>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</si>
  <si>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</si>
  <si>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</si>
  <si>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</si>
  <si>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</si>
  <si>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</si>
  <si>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</si>
  <si>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</si>
  <si>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</si>
  <si>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</si>
  <si>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</si>
  <si>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</si>
  <si>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</si>
  <si>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</si>
  <si>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</si>
  <si>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</si>
  <si>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</si>
  <si>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</si>
  <si>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</si>
  <si>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</si>
  <si>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</si>
  <si>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</si>
  <si>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</si>
  <si>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</si>
  <si>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</si>
  <si>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</si>
  <si>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</si>
  <si>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</si>
  <si>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</si>
  <si>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</si>
  <si>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</si>
  <si>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</si>
  <si>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</si>
  <si>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</si>
  <si>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</si>
  <si>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</si>
  <si>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</si>
  <si>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</si>
  <si>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</si>
  <si>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</si>
  <si>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</si>
  <si>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</si>
  <si>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</si>
  <si>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</si>
  <si>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</si>
  <si>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</si>
  <si>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</si>
  <si>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</si>
  <si>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</si>
  <si>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</si>
  <si>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</si>
  <si>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</si>
  <si>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</si>
  <si>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</si>
  <si>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</si>
  <si>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</si>
  <si>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</si>
  <si>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</si>
  <si>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</si>
  <si>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</si>
  <si>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</si>
  <si>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</si>
  <si>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</si>
  <si>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</si>
  <si>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</si>
  <si>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</si>
  <si>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</si>
  <si>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</si>
  <si>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</si>
  <si>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</si>
  <si>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</si>
  <si>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</si>
  <si>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</si>
  <si>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</si>
  <si>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</si>
  <si>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</si>
  <si>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</si>
  <si>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</si>
  <si>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</si>
  <si>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</si>
  <si>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</si>
  <si>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</si>
  <si>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</si>
  <si>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</si>
  <si>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</si>
  <si>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</si>
  <si>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</si>
  <si>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</si>
  <si>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</si>
  <si>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</si>
  <si>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</si>
  <si>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</si>
  <si>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</si>
  <si>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</si>
  <si>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</si>
  <si>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</si>
  <si>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</si>
  <si>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</si>
  <si>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</si>
  <si>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</si>
  <si>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</si>
  <si>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</si>
  <si>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</si>
  <si>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</si>
  <si>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</si>
  <si>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</si>
  <si>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</si>
  <si>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</si>
  <si>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</si>
  <si>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</si>
  <si>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</si>
  <si>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</si>
  <si>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</si>
  <si>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</si>
  <si>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</si>
  <si>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</si>
  <si>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</si>
  <si>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</si>
  <si>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</si>
  <si>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</si>
  <si>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</si>
  <si>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</si>
  <si>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</si>
  <si>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</si>
  <si>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</si>
  <si>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</si>
  <si>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</si>
  <si>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</si>
  <si>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</si>
  <si>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</si>
  <si>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</si>
  <si>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</si>
  <si>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</si>
  <si>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</si>
  <si>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</si>
  <si>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</si>
  <si>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</si>
  <si>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</si>
  <si>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</si>
  <si>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</si>
  <si>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</si>
  <si>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</si>
  <si>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</si>
  <si>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</si>
  <si>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</si>
  <si>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</si>
  <si>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</si>
  <si>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</si>
  <si>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</si>
  <si>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</si>
  <si>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</si>
  <si>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</si>
  <si>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</si>
  <si>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</si>
  <si>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</si>
  <si>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</si>
  <si>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</si>
  <si>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</si>
  <si>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</si>
  <si>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</si>
  <si>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</si>
  <si>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</si>
  <si>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</si>
  <si>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</si>
  <si>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</si>
  <si>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</si>
  <si>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</si>
  <si>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</si>
  <si>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</si>
  <si>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</si>
  <si>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</si>
  <si>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</si>
  <si>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</si>
  <si>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</si>
  <si>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</si>
  <si>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</si>
  <si>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</si>
  <si>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</si>
  <si>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</si>
  <si>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</si>
  <si>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</si>
  <si>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</si>
  <si>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</si>
  <si>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</si>
  <si>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</si>
  <si>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</si>
  <si>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</si>
  <si>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</si>
  <si>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</si>
  <si>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</si>
  <si>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</si>
  <si>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</si>
  <si>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</si>
  <si>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</si>
  <si>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</si>
  <si>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</si>
  <si>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</si>
  <si>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</si>
  <si>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</si>
  <si>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</si>
  <si>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</si>
  <si>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</si>
  <si>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</si>
  <si>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</si>
  <si>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</si>
  <si>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</si>
  <si>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</si>
  <si>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</si>
  <si>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</si>
  <si>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</si>
  <si>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</si>
  <si>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</si>
  <si>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</si>
  <si>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</si>
  <si>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</si>
  <si>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</si>
  <si>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</si>
  <si>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</si>
  <si>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</si>
  <si>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</si>
  <si>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</si>
  <si>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</si>
  <si>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</si>
  <si>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</si>
  <si>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</si>
  <si>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</si>
  <si>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</si>
  <si>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</si>
  <si>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</si>
  <si>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</si>
  <si>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</si>
  <si>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</si>
  <si>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</si>
  <si>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</si>
  <si>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</si>
  <si>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</si>
  <si>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</si>
  <si>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</si>
  <si>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</si>
  <si>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</si>
  <si>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</si>
  <si>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</si>
  <si>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</si>
  <si>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</si>
  <si>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</si>
  <si>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</si>
  <si>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</si>
  <si>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</si>
  <si>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</si>
  <si>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</si>
  <si>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</si>
  <si>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</si>
  <si>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</si>
  <si>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</si>
  <si>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</si>
  <si>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</si>
  <si>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</si>
  <si>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</si>
  <si>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</si>
  <si>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</si>
  <si>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</si>
  <si>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</si>
  <si>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</si>
  <si>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</si>
  <si>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</si>
  <si>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</si>
  <si>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</si>
  <si>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</si>
  <si>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</si>
  <si>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</si>
  <si>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</si>
  <si>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</si>
  <si>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</si>
  <si>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</si>
  <si>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</si>
  <si>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</si>
  <si>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</si>
  <si>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</si>
  <si>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</si>
  <si>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</si>
  <si>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</si>
  <si>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</si>
  <si>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</si>
  <si>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</si>
  <si>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</si>
  <si>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</si>
  <si>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</si>
  <si>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</si>
  <si>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</si>
  <si>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</si>
  <si>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</si>
  <si>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</si>
  <si>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</si>
  <si>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</si>
  <si>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</si>
  <si>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</si>
  <si>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</si>
  <si>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</si>
  <si>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</si>
  <si>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</si>
  <si>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</si>
  <si>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</si>
  <si>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</si>
  <si>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</si>
  <si>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</si>
  <si>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</si>
  <si>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</si>
  <si>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</si>
  <si>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</si>
  <si>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</si>
  <si>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</si>
  <si>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</si>
  <si>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</si>
  <si>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</si>
  <si>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</si>
  <si>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</si>
  <si>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</si>
  <si>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</si>
  <si>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</si>
  <si>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</si>
  <si>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</si>
  <si>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</si>
  <si>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</si>
  <si>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</si>
  <si>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</si>
  <si>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</si>
  <si>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</si>
  <si>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</si>
  <si>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</si>
  <si>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</si>
  <si>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</si>
  <si>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</si>
  <si>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</si>
  <si>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</si>
  <si>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</si>
  <si>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</si>
  <si>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</si>
  <si>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</si>
  <si>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</si>
  <si>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</si>
  <si>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</si>
  <si>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</si>
  <si>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</si>
  <si>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</si>
  <si>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</si>
  <si>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</si>
  <si>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</si>
  <si>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</si>
  <si>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</si>
  <si>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</si>
  <si>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</si>
  <si>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</si>
  <si>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</si>
  <si>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</si>
  <si>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</si>
  <si>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</si>
  <si>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</si>
  <si>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</si>
  <si>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</si>
  <si>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</si>
  <si>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</si>
  <si>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</si>
  <si>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</si>
  <si>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</si>
  <si>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</si>
  <si>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</si>
  <si>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</si>
  <si>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</si>
  <si>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</si>
  <si>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</si>
  <si>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</si>
  <si>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</si>
  <si>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</si>
  <si>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</si>
  <si>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</si>
  <si>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</si>
  <si>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</si>
  <si>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</si>
  <si>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</si>
  <si>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</si>
  <si>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</si>
  <si>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</si>
  <si>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</si>
  <si>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</si>
  <si>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</si>
  <si>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</si>
  <si>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</si>
  <si>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</si>
  <si>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</si>
  <si>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</si>
  <si>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</si>
  <si>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</si>
  <si>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</si>
  <si>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</si>
  <si>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</si>
  <si>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</si>
  <si>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</si>
  <si>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</si>
  <si>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</si>
  <si>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</si>
  <si>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</si>
  <si>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</si>
  <si>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</si>
  <si>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</si>
  <si>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</si>
  <si>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</si>
  <si>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</si>
  <si>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</si>
  <si>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</si>
  <si>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</si>
  <si>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</si>
  <si>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</si>
  <si>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</si>
  <si>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</si>
  <si>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</si>
  <si>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</si>
  <si>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</si>
  <si>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</si>
  <si>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</si>
  <si>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</si>
  <si>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</si>
  <si>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</si>
  <si>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</si>
  <si>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</si>
  <si>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</si>
  <si>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</si>
  <si>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</si>
  <si>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</si>
  <si>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</si>
  <si>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</si>
  <si>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</si>
  <si>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</si>
  <si>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</si>
  <si>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</si>
  <si>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</si>
  <si>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</si>
  <si>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</si>
  <si>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</si>
  <si>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</si>
  <si>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</si>
  <si>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</si>
  <si>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</si>
  <si>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</si>
  <si>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</si>
  <si>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</si>
  <si>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</si>
  <si>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</si>
  <si>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</si>
  <si>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</si>
  <si>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</si>
  <si>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</si>
  <si>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</si>
  <si>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</si>
  <si>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</si>
  <si>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</si>
  <si>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</si>
  <si>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</si>
  <si>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</si>
  <si>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</si>
  <si>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</si>
  <si>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</si>
  <si>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</si>
  <si>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</si>
  <si>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</si>
  <si>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</si>
  <si>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</si>
  <si>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</si>
  <si>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</si>
  <si>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</si>
  <si>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</si>
  <si>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</si>
  <si>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</si>
  <si>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</si>
  <si>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</si>
  <si>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</si>
  <si>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</si>
  <si>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</si>
  <si>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</si>
  <si>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</si>
  <si>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</si>
  <si>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</si>
  <si>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</si>
  <si>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</si>
  <si>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</si>
  <si>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</si>
  <si>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</si>
  <si>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</si>
  <si>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</si>
  <si>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 xml:space="preserve">Suma de VALOR </t>
  </si>
  <si>
    <t>CONCEPTO</t>
  </si>
  <si>
    <t>ESTADO</t>
  </si>
  <si>
    <t>MONTO SIN ITBIS</t>
  </si>
  <si>
    <t>RETENCION</t>
  </si>
  <si>
    <t>ITBIS</t>
  </si>
  <si>
    <t>TOTAL A PAGAR</t>
  </si>
  <si>
    <t>NO.</t>
  </si>
  <si>
    <t>Facturas pagadas al  MES  DE DICIEMBRE 2022</t>
  </si>
  <si>
    <t>P D RECYCLING SRL</t>
  </si>
  <si>
    <t>PAGO FSCT NO 472, RECOGIDADESECHO BIOMEDICOS , OCTUBRE 2022</t>
  </si>
  <si>
    <t>B1500000159</t>
  </si>
  <si>
    <t>PAGO</t>
  </si>
  <si>
    <t>TECNOLOGIA CEBALLOS SRL</t>
  </si>
  <si>
    <t>PAGO DE FACTURA NO 2226</t>
  </si>
  <si>
    <t>B1500000762</t>
  </si>
  <si>
    <t>PAGO DE FACTURA NO 2228</t>
  </si>
  <si>
    <t>PAGO DE FACTURA NO  2244</t>
  </si>
  <si>
    <t>B1500000772</t>
  </si>
  <si>
    <t>PAGO DE FACTURA NO 2277</t>
  </si>
  <si>
    <t>PAGO DE FACTURA NO 2278</t>
  </si>
  <si>
    <t>B1500000782</t>
  </si>
  <si>
    <t>PAGO DE FACTURA NO 2295</t>
  </si>
  <si>
    <t>B1500000790</t>
  </si>
  <si>
    <t>PAGO DE FACTURA NO 2297</t>
  </si>
  <si>
    <t>B1500000792</t>
  </si>
  <si>
    <t xml:space="preserve">SULOGICA SRL </t>
  </si>
  <si>
    <t>B1500000084</t>
  </si>
  <si>
    <t xml:space="preserve">PAGO DE FACTURA NO 462 MAT GAST MEDICO </t>
  </si>
  <si>
    <t>B1500000093</t>
  </si>
  <si>
    <t xml:space="preserve">BIO NOVA SRL </t>
  </si>
  <si>
    <t>B1500009896</t>
  </si>
  <si>
    <t xml:space="preserve">PAGO DE FACT NO 29143 MAT GAST LABORATORIO </t>
  </si>
  <si>
    <t>B1600008728</t>
  </si>
  <si>
    <t xml:space="preserve">SUED FARGESA SRL </t>
  </si>
  <si>
    <t>B1500014899</t>
  </si>
  <si>
    <t>B1500014901</t>
  </si>
  <si>
    <t xml:space="preserve">PAGO  FACTURA NO 9100495314 MAT GAST LABORATORIO Y MEDICAMENTO </t>
  </si>
  <si>
    <t>B1500014964</t>
  </si>
  <si>
    <t>PRODUCTOS CANO SRL</t>
  </si>
  <si>
    <t>B1500000739</t>
  </si>
  <si>
    <t>B1500000775</t>
  </si>
  <si>
    <t xml:space="preserve">JOCACE SA </t>
  </si>
  <si>
    <t>PAGO DE FACT NO 775 SUMINISTRO DE PAN DESDE AGOSTO HASTA NOVIEMBRE 2022 ALIMNTO</t>
  </si>
  <si>
    <t>PAGO DE FACTURA NO 74352 MEDICAMENTOS</t>
  </si>
  <si>
    <t>B1500000366</t>
  </si>
  <si>
    <t xml:space="preserve">PRODUCTOS QUIMICOS AVANZADOS PROQUIA SRL </t>
  </si>
  <si>
    <t xml:space="preserve">PAGO FACT NO 20216 MAT GAST LIMPIEZA </t>
  </si>
  <si>
    <t>B1500000371</t>
  </si>
  <si>
    <t>PAGO DE FACT NO 20003 MAT GAST LIMPIEZA</t>
  </si>
  <si>
    <t xml:space="preserve">PAGO DE FACT NO 739 SUMINISTRO DE PAN DESDE AGOSTO HASTA NOV 2022 ALIMENTOS </t>
  </si>
  <si>
    <t xml:space="preserve">PAGO DE FACT NO 755  SUMINISTRO DE PAN DESDE AGOSTO HASTA NOV 2022 ALIMENTOS </t>
  </si>
  <si>
    <t xml:space="preserve">PAGO DE FACT NO 763 SUMINISTRO DE PAN DESDE AGOSTO HASTA NOV 2022 ALIMENTOS </t>
  </si>
  <si>
    <t xml:space="preserve">SALDO FACT NO 9100493126 MAT GAST LABORATORIO Y MEDICAMENTO </t>
  </si>
  <si>
    <t xml:space="preserve">PAGO FACTURA NO 9100493132 MAT GAST LABORATORIO Y MEDICAMENTO </t>
  </si>
  <si>
    <t>SALDO FACT NO 33627 MAT GAST LABORATORIO</t>
  </si>
  <si>
    <t>PAGO FACT NO 453 MAT GAST MEDICO</t>
  </si>
  <si>
    <t>SALDO FACT NO 459 MAT GAST MEDICO</t>
  </si>
  <si>
    <t>SI SUPLIDORES INSTITUCIONALES SRL</t>
  </si>
  <si>
    <t xml:space="preserve">ABONO FACT NO 203 MAT GAST LIMPIEZA </t>
  </si>
  <si>
    <t>B1500000203</t>
  </si>
  <si>
    <t xml:space="preserve">MEJIA ARCALA SRL </t>
  </si>
  <si>
    <t>ABONO</t>
  </si>
  <si>
    <t xml:space="preserve">PAGO  FACT NO 290097886 ALIMENTOS </t>
  </si>
  <si>
    <t>B1500000540</t>
  </si>
  <si>
    <t>B1500000550</t>
  </si>
  <si>
    <t>PAGO FACT NO 290098521 ALIMENTOS</t>
  </si>
  <si>
    <t>PAGO DE FACT NO 290098270 ALIMENTOS</t>
  </si>
  <si>
    <t>B1500000544</t>
  </si>
  <si>
    <t xml:space="preserve">PAGO FACT NO 290098499 ALIMENTOS </t>
  </si>
  <si>
    <t>B1500000549</t>
  </si>
  <si>
    <t>IMPRESORA TIEMPO SRL</t>
  </si>
  <si>
    <t xml:space="preserve">PAGO FACT 155 MAT GAST IMPRESO </t>
  </si>
  <si>
    <t>B1500000155</t>
  </si>
  <si>
    <t>BIO NUCLEAR SA</t>
  </si>
  <si>
    <t xml:space="preserve">PAGO FACT NO 421713 MAT GAST LABORATORIO </t>
  </si>
  <si>
    <t>B1500028884</t>
  </si>
  <si>
    <t>PAGO FACT NO 422432  MAT GAST LABORATORIO</t>
  </si>
  <si>
    <t>B1500029046</t>
  </si>
  <si>
    <t xml:space="preserve">PAGO FACT NO 423253 MAT GAST LABORATORIO </t>
  </si>
  <si>
    <t>B1500029203</t>
  </si>
  <si>
    <t>PAGO FACT NO 423091  MAT GAST LABORATORIO</t>
  </si>
  <si>
    <t>B1500029171</t>
  </si>
  <si>
    <t>PAGO FACT NO 423897  MAT GAST LABORATORIO</t>
  </si>
  <si>
    <t>B1500029356</t>
  </si>
  <si>
    <t>PAGO FACT NO 425174  MAT GAST LABORATORIO</t>
  </si>
  <si>
    <t>B1500029622</t>
  </si>
  <si>
    <t xml:space="preserve">BELLO LAB SRL </t>
  </si>
  <si>
    <t xml:space="preserve">SALDO FACT NO 2401  MAT GAST LABORATORIO </t>
  </si>
  <si>
    <t>B1500000707</t>
  </si>
  <si>
    <t xml:space="preserve">SALDO </t>
  </si>
  <si>
    <t xml:space="preserve"> PAGO FACT NO 2403  MAT GAST LABORATORIO </t>
  </si>
  <si>
    <t>B1500000709</t>
  </si>
  <si>
    <t xml:space="preserve">ICU SOLUCIONES EMPRESARIALES SRL </t>
  </si>
  <si>
    <t xml:space="preserve">PAGO DE FACT NO 413 ALQUILER IMPRESORA </t>
  </si>
  <si>
    <t xml:space="preserve">PAGO DE FACT NO 430 ALQUILER IMPRESORA </t>
  </si>
  <si>
    <t xml:space="preserve">FLOW SRL </t>
  </si>
  <si>
    <t xml:space="preserve">PAGO DE FACT FAC000813 POR SUMINISTRO DE MUEBLES DE OFICINA Y ARCHIVOS PARA OFICINA </t>
  </si>
  <si>
    <t>B1500000715</t>
  </si>
  <si>
    <t>TROPIGAS DOMINICANA SRL</t>
  </si>
  <si>
    <t>B1500009702</t>
  </si>
  <si>
    <t>PAGO DE FACTURA NO 1004361193 GAS COCINA Y LAVANDERIA</t>
  </si>
  <si>
    <t xml:space="preserve">PAGO DE FACTURA NO 1004361192 GAS COCINA Y LAVANDERIA </t>
  </si>
  <si>
    <t>B1500009701</t>
  </si>
  <si>
    <t>CARY INDUSTRIAL SA</t>
  </si>
  <si>
    <t xml:space="preserve">SALDO FACT NO 100659 MAT GAST </t>
  </si>
  <si>
    <t>B1500001086</t>
  </si>
  <si>
    <t>PAGO FACT NO 99255 MAT GAST</t>
  </si>
  <si>
    <t>B1500001031</t>
  </si>
  <si>
    <t>PAGO FACT NO 100897 MAT GAST</t>
  </si>
  <si>
    <t>B1500001099</t>
  </si>
  <si>
    <t>PAGO FACT NO 101013 MAT GAST</t>
  </si>
  <si>
    <t>B1500001106</t>
  </si>
  <si>
    <t>FARNASA SRL</t>
  </si>
  <si>
    <t>B1500000594</t>
  </si>
  <si>
    <t>2DO ABONO</t>
  </si>
  <si>
    <t xml:space="preserve">MEDICLINE EXPRESS SRL </t>
  </si>
  <si>
    <t>SEGUNDO ABONO A FACT NO 127-6</t>
  </si>
  <si>
    <t>SEGUNDO ABONO FACT NO 594 ADQUIZICIONE COLCHONES</t>
  </si>
  <si>
    <t>B1500000064</t>
  </si>
  <si>
    <t>HEMOTEST SRL</t>
  </si>
  <si>
    <t>PAGO DE FACT NO. 3294 MAT GAST LABORATORIO</t>
  </si>
  <si>
    <t>PAGO DE FACT NO. 3304 MAT GAST LABORATORIO</t>
  </si>
  <si>
    <t>B1500001754</t>
  </si>
  <si>
    <t>B1500001758</t>
  </si>
  <si>
    <t>RAMISOL SRL</t>
  </si>
  <si>
    <t>PAGO DE FACTURA  NO 688 MEDICAMENTO  MAT GAST MEDICOS</t>
  </si>
  <si>
    <t>SALDO DE FACTURA  NO 564 MEDICAMENTO MAT GAST MEDICOS</t>
  </si>
  <si>
    <t>B1500000525</t>
  </si>
  <si>
    <t>B1500000625</t>
  </si>
  <si>
    <t xml:space="preserve">MECALA IMPORTADORA SRL </t>
  </si>
  <si>
    <t xml:space="preserve">SALDO  A FACT NO 13061  MEDICAMENTO MAT GAST MEDICO </t>
  </si>
  <si>
    <t xml:space="preserve">PAGO FACT NO 13066 MEDICAMENTOS MAT GAST MEDICO </t>
  </si>
  <si>
    <t xml:space="preserve">SUPLIMED SRL </t>
  </si>
  <si>
    <t xml:space="preserve">PAGO DE FACTURA NO 3570 MAT GAST MEDICO </t>
  </si>
  <si>
    <t>B1500003570</t>
  </si>
  <si>
    <t xml:space="preserve">SRA NELLYS M ROBLES </t>
  </si>
  <si>
    <t xml:space="preserve">PAGO DE FACTURA NO 40 BATAS QUIRURGICA </t>
  </si>
  <si>
    <t>B1500000040</t>
  </si>
  <si>
    <t>ERIKGAS 2000</t>
  </si>
  <si>
    <t xml:space="preserve">PAGO DE FACTURA NO 6642 COMBUSTIBLE PLANTA ELECTRICA </t>
  </si>
  <si>
    <t>PAGO DE FACTURA NO 6704 COMBUSTIBLE PLANTA ELECTRICA</t>
  </si>
  <si>
    <t>B1500006763</t>
  </si>
  <si>
    <t>B1500006820</t>
  </si>
  <si>
    <t xml:space="preserve">SUPLIDORA DE CARNES Y EMBUTIDOS EL ANILLO </t>
  </si>
  <si>
    <t xml:space="preserve">SALDO A FACTURA NO 211  ALIMENTOS, CARNES Y EMBUTIDOS </t>
  </si>
  <si>
    <t>B1500000211</t>
  </si>
  <si>
    <t xml:space="preserve">PAGO DE FACTURA NO 213  ALIMENTOS , CARNES Y EMBUTIDOS </t>
  </si>
  <si>
    <t>B1500000213</t>
  </si>
  <si>
    <t xml:space="preserve">BAN CATERING EVENTOS BANQUETES SRL </t>
  </si>
  <si>
    <t>PAGO DE FACTURA NO. 2514 POR SUMINISTRO DE BUFFETT DE ALMUELZO NAVIDEÑO AÑO 2022</t>
  </si>
  <si>
    <t>B1500000229</t>
  </si>
  <si>
    <t xml:space="preserve">SSP SERVISALUD PRIMIUM SRL </t>
  </si>
  <si>
    <t>SALDO DE FACTURA  NO. 877 MAT GAST MEDICOS</t>
  </si>
  <si>
    <t xml:space="preserve">PAGO DE FACTURA NO. 891  MAT GAST MEDICOS </t>
  </si>
  <si>
    <t xml:space="preserve">RONAJUS FARMACEUTICA </t>
  </si>
  <si>
    <t xml:space="preserve">SALDO DE FACTURA NO. 1602 MEDICAMENTOS </t>
  </si>
  <si>
    <t xml:space="preserve">PAGO DE FACTURA NO. 1616 MEDICAMENTOS </t>
  </si>
  <si>
    <t>B1500000464</t>
  </si>
  <si>
    <t>B1500000470</t>
  </si>
  <si>
    <t>FARACH S.A</t>
  </si>
  <si>
    <t xml:space="preserve">PAGO DE FACTURA NO. 9400000489 MEDICAMENTOS </t>
  </si>
  <si>
    <t xml:space="preserve">PAGO DE FACTURA NO. 681720 MEDICAMENTOS </t>
  </si>
  <si>
    <t>B1500002382</t>
  </si>
  <si>
    <t xml:space="preserve">MORAMI SRL </t>
  </si>
  <si>
    <t xml:space="preserve">PAGO DE FACTURA NO. 4222 MEDICAMENTOS Y MAT GAST MEDICOS </t>
  </si>
  <si>
    <t xml:space="preserve">PAGO DE FACTURA NO. 4286 MEDICAMENTOS  Y MAT GAST MEDICOS </t>
  </si>
  <si>
    <t>B1500003127</t>
  </si>
  <si>
    <t>PAGO DE FACTURA NO. 74505 MEDICAMENTOS</t>
  </si>
  <si>
    <t xml:space="preserve">ABONO A FACTURA NO. 75132 MEDICAMENTOS </t>
  </si>
  <si>
    <t xml:space="preserve">P D RECYCLING SRL </t>
  </si>
  <si>
    <t>PADO DE FACTURA NO. 525 RECOGIDA DESECHOS BIOMEDICOS DEL MES NOVIEMBRE 2022</t>
  </si>
  <si>
    <t>B1500000163</t>
  </si>
  <si>
    <t xml:space="preserve">MACROTECH FARMACEUTICA SRL </t>
  </si>
  <si>
    <t>SALDO A FACTURA NO. 90090072 MAT GAST MEDICO</t>
  </si>
  <si>
    <t>B1500004652</t>
  </si>
  <si>
    <t xml:space="preserve">SRA ALTAGRACIA MARTINEZ </t>
  </si>
  <si>
    <t xml:space="preserve">SALDO DE FACTURA NO. 22 MATERIAL IMPRESO </t>
  </si>
  <si>
    <t xml:space="preserve">EXPRESS SERVICE CONSERG EXSERCON SRL </t>
  </si>
  <si>
    <t xml:space="preserve">SALDO A FACTURA NO. 557 MEDICAMENTOS  Y MAT GAST MEDICO </t>
  </si>
  <si>
    <t>PAGO DE FACTURA NO. 569 MEDICAMENTOS Y MAT GAST MEDICO</t>
  </si>
  <si>
    <t>B1500000223</t>
  </si>
  <si>
    <t xml:space="preserve">SERVIAMED DOMINICANA SRL </t>
  </si>
  <si>
    <t xml:space="preserve">SALDO DE FACTURA NO 90057 MANTENIMIENTOS </t>
  </si>
  <si>
    <t xml:space="preserve">JOSE J NUÑEZ LIRIANO D NUBALI PEST CONTROL AND RODENTS COM </t>
  </si>
  <si>
    <t>PAGO FACTURA NO. 067 POR SERVICIOS DE TRATAMIENTO AL INTERIOR Y EXTERIOR EN GENERAL DE  FUMIGACION MES DE OCTUBRE 2022</t>
  </si>
  <si>
    <t>B1500000067</t>
  </si>
  <si>
    <t xml:space="preserve">SERVICIOS HOSPITALARIOS R Y L SRL </t>
  </si>
  <si>
    <t xml:space="preserve">SALDO A FACTURA NO.793 MEDICAMENTOS MAT GAST MEDICO </t>
  </si>
  <si>
    <t xml:space="preserve">PAGO A FACTURA NO. 824 MEDICAMENTOS MAT GAST MEDICO </t>
  </si>
  <si>
    <t xml:space="preserve">PAGO A FACTURA NO. 836  MEDICAMENTOS MAT GAST MEDICO </t>
  </si>
  <si>
    <t>ABONO DE FACTURA NO. 868 MEDICAMENTOS MAT GAST MEDICO</t>
  </si>
  <si>
    <t>B1500000245</t>
  </si>
  <si>
    <t>B1500000274</t>
  </si>
  <si>
    <t>B1500000286</t>
  </si>
  <si>
    <t>B1500000</t>
  </si>
  <si>
    <t xml:space="preserve">OFFICE ASEO </t>
  </si>
  <si>
    <t>B1500000194</t>
  </si>
  <si>
    <t>SALDO  A FACTURA NO.08 MAT GAST  LIMPIEZA Y FUNDA PARA BASURA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</si>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</sst>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left"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0" fontId="19" fillId="2" borderId="2" xfId="0" applyFont="1" applyFill="1" applyBorder="1" applyAlignment="1">
      <alignment vertical="center" wrapText="1"/>
    </xf>
    <xf numFmtId="14" fontId="19" fillId="2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>
      <alignment wrapText="1"/>
    </xf>
    <xf numFmtId="4" fontId="17" fillId="0" borderId="2" xfId="8" applyNumberFormat="1" applyFont="1" applyBorder="1" applyAlignment="1">
      <alignment horizontal="left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14" fontId="19" fillId="2" borderId="2" xfId="0" applyNumberFormat="1" applyFont="1" applyFill="1" applyBorder="1" applyAlignment="1">
      <alignment horizontal="center" vertical="center" wrapText="1"/>
    </xf>
    <xf numFmtId="4" fontId="17" fillId="0" borderId="2" xfId="8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587652</xdr:colOff>
      <xdr:row>0</xdr:row>
      <xdr:rowOff>0</xdr:rowOff>
    </xdr:from>
    <xdr:to>
      <xdr:col>2</xdr:col>
      <xdr:colOff>1725083</xdr:colOff>
      <xdr:row>3</xdr:row>
      <xdr:rowOff>140972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609" y="0"/>
          <a:ext cx="3305174" cy="71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6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891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G112"/>
  <sheetViews>
    <sheetView tabSelected="1" zoomScale="90" zoomScaleNormal="90" workbookViewId="0">
      <selection activeCell="C10" sqref="C10"/>
    </sheetView>
  </sheetViews>
  <sheetFormatPr baseColWidth="10" defaultRowHeight="15" x14ac:dyDescent="0.25"/>
  <cols>
    <col min="1" max="1" width="9.85546875" customWidth="1"/>
    <col min="2" max="2" width="32.5703125" customWidth="1"/>
    <col min="3" max="3" width="41.7109375" customWidth="1"/>
    <col min="4" max="4" width="17" style="13" customWidth="1"/>
    <col min="5" max="5" width="17.28515625" style="13" customWidth="1"/>
    <col min="6" max="6" width="13.42578125" customWidth="1"/>
    <col min="7" max="7" width="16" customWidth="1"/>
  </cols>
  <sheetData>
    <row r="1" spans="1:7" x14ac:dyDescent="0.25">
      <c r="G1" s="52"/>
    </row>
    <row r="2" spans="1:7" x14ac:dyDescent="0.25">
      <c r="G2" s="52"/>
    </row>
    <row r="3" spans="1:7" x14ac:dyDescent="0.25">
      <c r="G3" s="52"/>
    </row>
    <row r="4" spans="1:7" x14ac:dyDescent="0.25">
      <c r="C4" s="81" t="s">
        <v>1353</v>
      </c>
      <c r="D4" s="81"/>
      <c r="E4" s="81"/>
      <c r="F4" s="81"/>
      <c r="G4" s="81"/>
    </row>
    <row r="5" spans="1:7" hidden="1" x14ac:dyDescent="0.25">
      <c r="G5" s="52"/>
    </row>
    <row r="6" spans="1:7" ht="30" x14ac:dyDescent="0.25">
      <c r="A6" s="76" t="s">
        <v>1352</v>
      </c>
      <c r="B6" s="60" t="s">
        <v>2</v>
      </c>
      <c r="C6" s="60" t="s">
        <v>1346</v>
      </c>
      <c r="D6" s="61" t="s">
        <v>1</v>
      </c>
      <c r="E6" s="62" t="s">
        <v>0</v>
      </c>
      <c r="F6" s="62" t="s">
        <v>1347</v>
      </c>
      <c r="G6" s="63" t="s">
        <v>1345</v>
      </c>
    </row>
    <row r="7" spans="1:7" ht="60.75" customHeight="1" x14ac:dyDescent="0.25">
      <c r="A7" s="32">
        <v>1</v>
      </c>
      <c r="B7" s="71" t="s">
        <v>1354</v>
      </c>
      <c r="C7" s="78" t="s">
        <v>1355</v>
      </c>
      <c r="D7" s="72">
        <v>44865</v>
      </c>
      <c r="E7" s="72" t="s">
        <v>1356</v>
      </c>
      <c r="F7" s="59" t="s">
        <v>1357</v>
      </c>
      <c r="G7" s="73">
        <v>240000</v>
      </c>
    </row>
    <row r="8" spans="1:7" ht="60.75" customHeight="1" x14ac:dyDescent="0.25">
      <c r="A8" s="32">
        <f>A7+1</f>
        <v>2</v>
      </c>
      <c r="B8" s="71" t="s">
        <v>1358</v>
      </c>
      <c r="C8" s="78" t="s">
        <v>1359</v>
      </c>
      <c r="D8" s="72">
        <v>44788</v>
      </c>
      <c r="E8" s="77" t="s">
        <v>1360</v>
      </c>
      <c r="F8" s="59" t="s">
        <v>1357</v>
      </c>
      <c r="G8" s="73">
        <v>87556</v>
      </c>
    </row>
    <row r="9" spans="1:7" ht="60.75" customHeight="1" x14ac:dyDescent="0.25">
      <c r="A9" s="32">
        <f t="shared" ref="A9:A25" si="0">A8+1</f>
        <v>3</v>
      </c>
      <c r="B9" s="71" t="s">
        <v>1358</v>
      </c>
      <c r="C9" s="74" t="s">
        <v>1361</v>
      </c>
      <c r="D9" s="72">
        <v>44791</v>
      </c>
      <c r="E9" s="72" t="s">
        <v>668</v>
      </c>
      <c r="F9" s="59" t="s">
        <v>1357</v>
      </c>
      <c r="G9" s="73">
        <v>123286.39999999999</v>
      </c>
    </row>
    <row r="10" spans="1:7" ht="60.75" customHeight="1" x14ac:dyDescent="0.25">
      <c r="A10" s="32">
        <f t="shared" si="0"/>
        <v>4</v>
      </c>
      <c r="B10" s="71" t="s">
        <v>1358</v>
      </c>
      <c r="C10" s="74" t="s">
        <v>1362</v>
      </c>
      <c r="D10" s="72">
        <v>44804</v>
      </c>
      <c r="E10" s="72" t="s">
        <v>1363</v>
      </c>
      <c r="F10" s="59" t="s">
        <v>1357</v>
      </c>
      <c r="G10" s="73">
        <v>9381</v>
      </c>
    </row>
    <row r="11" spans="1:7" ht="60.75" customHeight="1" x14ac:dyDescent="0.25">
      <c r="A11" s="32">
        <f t="shared" si="0"/>
        <v>5</v>
      </c>
      <c r="B11" s="71" t="s">
        <v>1358</v>
      </c>
      <c r="C11" s="74" t="s">
        <v>1364</v>
      </c>
      <c r="D11" s="72">
        <v>44825</v>
      </c>
      <c r="E11" s="72" t="s">
        <v>453</v>
      </c>
      <c r="F11" s="59" t="s">
        <v>1357</v>
      </c>
      <c r="G11" s="73">
        <v>10502</v>
      </c>
    </row>
    <row r="12" spans="1:7" ht="60.75" customHeight="1" x14ac:dyDescent="0.25">
      <c r="A12" s="32">
        <f t="shared" si="0"/>
        <v>6</v>
      </c>
      <c r="B12" s="71" t="s">
        <v>1358</v>
      </c>
      <c r="C12" s="74" t="s">
        <v>1365</v>
      </c>
      <c r="D12" s="72">
        <v>44825</v>
      </c>
      <c r="E12" s="72" t="s">
        <v>1366</v>
      </c>
      <c r="F12" s="59" t="s">
        <v>1357</v>
      </c>
      <c r="G12" s="73">
        <v>34131.5</v>
      </c>
    </row>
    <row r="13" spans="1:7" ht="60.75" customHeight="1" x14ac:dyDescent="0.25">
      <c r="A13" s="32">
        <f t="shared" si="0"/>
        <v>7</v>
      </c>
      <c r="B13" s="71" t="s">
        <v>1358</v>
      </c>
      <c r="C13" s="74" t="s">
        <v>1367</v>
      </c>
      <c r="D13" s="72">
        <v>44834</v>
      </c>
      <c r="E13" s="72" t="s">
        <v>1368</v>
      </c>
      <c r="F13" s="59" t="s">
        <v>1357</v>
      </c>
      <c r="G13" s="73">
        <v>96889.8</v>
      </c>
    </row>
    <row r="14" spans="1:7" ht="60.75" customHeight="1" x14ac:dyDescent="0.25">
      <c r="A14" s="32">
        <f t="shared" si="0"/>
        <v>8</v>
      </c>
      <c r="B14" s="71" t="s">
        <v>1358</v>
      </c>
      <c r="C14" s="74" t="s">
        <v>1369</v>
      </c>
      <c r="D14" s="72">
        <v>44837</v>
      </c>
      <c r="E14" s="72" t="s">
        <v>1370</v>
      </c>
      <c r="F14" s="59" t="s">
        <v>1357</v>
      </c>
      <c r="G14" s="73">
        <v>35087.300000000003</v>
      </c>
    </row>
    <row r="15" spans="1:7" ht="60.75" customHeight="1" x14ac:dyDescent="0.25">
      <c r="A15" s="32">
        <f t="shared" si="0"/>
        <v>9</v>
      </c>
      <c r="B15" s="71" t="s">
        <v>1371</v>
      </c>
      <c r="C15" s="74" t="s">
        <v>1402</v>
      </c>
      <c r="D15" s="72">
        <v>44785</v>
      </c>
      <c r="E15" s="72" t="s">
        <v>27</v>
      </c>
      <c r="F15" s="59" t="s">
        <v>1435</v>
      </c>
      <c r="G15" s="73">
        <v>117720</v>
      </c>
    </row>
    <row r="16" spans="1:7" ht="60.75" customHeight="1" x14ac:dyDescent="0.25">
      <c r="A16" s="32">
        <f t="shared" si="0"/>
        <v>10</v>
      </c>
      <c r="B16" s="71" t="s">
        <v>1371</v>
      </c>
      <c r="C16" s="74" t="s">
        <v>1401</v>
      </c>
      <c r="D16" s="72">
        <v>44658</v>
      </c>
      <c r="E16" s="72" t="s">
        <v>1372</v>
      </c>
      <c r="F16" s="59" t="s">
        <v>1357</v>
      </c>
      <c r="G16" s="73">
        <v>64000</v>
      </c>
    </row>
    <row r="17" spans="1:7" ht="60.75" customHeight="1" x14ac:dyDescent="0.25">
      <c r="A17" s="32">
        <f t="shared" si="0"/>
        <v>11</v>
      </c>
      <c r="B17" s="71" t="s">
        <v>1371</v>
      </c>
      <c r="C17" s="74" t="s">
        <v>1373</v>
      </c>
      <c r="D17" s="72">
        <v>44809</v>
      </c>
      <c r="E17" s="72" t="s">
        <v>1374</v>
      </c>
      <c r="F17" s="59" t="s">
        <v>1357</v>
      </c>
      <c r="G17" s="73">
        <v>49500</v>
      </c>
    </row>
    <row r="18" spans="1:7" ht="60.75" customHeight="1" x14ac:dyDescent="0.25">
      <c r="A18" s="32">
        <f t="shared" si="0"/>
        <v>12</v>
      </c>
      <c r="B18" s="71" t="s">
        <v>1375</v>
      </c>
      <c r="C18" s="74" t="s">
        <v>1400</v>
      </c>
      <c r="D18" s="72">
        <v>44825</v>
      </c>
      <c r="E18" s="72" t="s">
        <v>1376</v>
      </c>
      <c r="F18" s="59" t="s">
        <v>1435</v>
      </c>
      <c r="G18" s="73">
        <v>95276</v>
      </c>
    </row>
    <row r="19" spans="1:7" ht="60.75" customHeight="1" x14ac:dyDescent="0.25">
      <c r="A19" s="32">
        <f t="shared" si="0"/>
        <v>13</v>
      </c>
      <c r="B19" s="71" t="s">
        <v>1375</v>
      </c>
      <c r="C19" s="74" t="s">
        <v>1377</v>
      </c>
      <c r="D19" s="72">
        <v>44651</v>
      </c>
      <c r="E19" s="72" t="s">
        <v>1378</v>
      </c>
      <c r="F19" s="59" t="s">
        <v>1357</v>
      </c>
      <c r="G19" s="73">
        <v>132986</v>
      </c>
    </row>
    <row r="20" spans="1:7" ht="60.75" customHeight="1" x14ac:dyDescent="0.25">
      <c r="A20" s="32">
        <f t="shared" si="0"/>
        <v>14</v>
      </c>
      <c r="B20" s="71" t="s">
        <v>1379</v>
      </c>
      <c r="C20" s="78" t="s">
        <v>1398</v>
      </c>
      <c r="D20" s="72">
        <v>44819</v>
      </c>
      <c r="E20" s="72" t="s">
        <v>1380</v>
      </c>
      <c r="F20" s="59" t="s">
        <v>1435</v>
      </c>
      <c r="G20" s="73">
        <v>200000</v>
      </c>
    </row>
    <row r="21" spans="1:7" ht="60.75" customHeight="1" x14ac:dyDescent="0.25">
      <c r="A21" s="32">
        <f t="shared" si="0"/>
        <v>15</v>
      </c>
      <c r="B21" s="71" t="s">
        <v>1379</v>
      </c>
      <c r="C21" s="78" t="s">
        <v>1399</v>
      </c>
      <c r="D21" s="72">
        <v>44819</v>
      </c>
      <c r="E21" s="72" t="s">
        <v>1381</v>
      </c>
      <c r="F21" s="59" t="s">
        <v>1357</v>
      </c>
      <c r="G21" s="73">
        <v>77076.399999999994</v>
      </c>
    </row>
    <row r="22" spans="1:7" ht="60.75" customHeight="1" x14ac:dyDescent="0.25">
      <c r="A22" s="32">
        <f t="shared" si="0"/>
        <v>16</v>
      </c>
      <c r="B22" s="71" t="s">
        <v>1379</v>
      </c>
      <c r="C22" s="78" t="s">
        <v>1382</v>
      </c>
      <c r="D22" s="72">
        <v>44826</v>
      </c>
      <c r="E22" s="72" t="s">
        <v>1383</v>
      </c>
      <c r="F22" s="59" t="s">
        <v>1357</v>
      </c>
      <c r="G22" s="73">
        <v>106743.54</v>
      </c>
    </row>
    <row r="23" spans="1:7" ht="60.75" customHeight="1" x14ac:dyDescent="0.25">
      <c r="A23" s="32">
        <f t="shared" si="0"/>
        <v>17</v>
      </c>
      <c r="B23" s="71" t="s">
        <v>1384</v>
      </c>
      <c r="C23" s="78" t="s">
        <v>1395</v>
      </c>
      <c r="D23" s="72">
        <v>44804</v>
      </c>
      <c r="E23" s="72" t="s">
        <v>1385</v>
      </c>
      <c r="F23" s="59" t="s">
        <v>1357</v>
      </c>
      <c r="G23" s="73">
        <v>60690</v>
      </c>
    </row>
    <row r="24" spans="1:7" ht="60.75" customHeight="1" x14ac:dyDescent="0.25">
      <c r="A24" s="32">
        <f t="shared" si="0"/>
        <v>18</v>
      </c>
      <c r="B24" s="71" t="s">
        <v>1384</v>
      </c>
      <c r="C24" s="78" t="s">
        <v>1396</v>
      </c>
      <c r="D24" s="72">
        <v>44834</v>
      </c>
      <c r="E24" s="72" t="s">
        <v>438</v>
      </c>
      <c r="F24" s="59" t="s">
        <v>1357</v>
      </c>
      <c r="G24" s="73">
        <v>58660</v>
      </c>
    </row>
    <row r="25" spans="1:7" ht="60.75" customHeight="1" x14ac:dyDescent="0.25">
      <c r="A25" s="32">
        <f t="shared" si="0"/>
        <v>19</v>
      </c>
      <c r="B25" s="71" t="s">
        <v>1384</v>
      </c>
      <c r="C25" s="78" t="s">
        <v>1397</v>
      </c>
      <c r="D25" s="72">
        <v>44865</v>
      </c>
      <c r="E25" s="72" t="s">
        <v>668</v>
      </c>
      <c r="F25" s="59" t="s">
        <v>1357</v>
      </c>
      <c r="G25" s="73">
        <v>60130</v>
      </c>
    </row>
    <row r="26" spans="1:7" ht="60.75" customHeight="1" x14ac:dyDescent="0.25">
      <c r="A26" s="32">
        <v>20</v>
      </c>
      <c r="B26" s="71" t="s">
        <v>1384</v>
      </c>
      <c r="C26" s="78" t="s">
        <v>1388</v>
      </c>
      <c r="D26" s="72">
        <v>44895</v>
      </c>
      <c r="E26" s="72" t="s">
        <v>1386</v>
      </c>
      <c r="F26" s="59" t="s">
        <v>1357</v>
      </c>
      <c r="G26" s="73">
        <v>58660</v>
      </c>
    </row>
    <row r="27" spans="1:7" ht="60.75" customHeight="1" x14ac:dyDescent="0.25">
      <c r="A27" s="32">
        <v>21</v>
      </c>
      <c r="B27" s="71" t="s">
        <v>1387</v>
      </c>
      <c r="C27" s="74" t="s">
        <v>1389</v>
      </c>
      <c r="D27" s="72">
        <v>44721</v>
      </c>
      <c r="E27" s="72" t="s">
        <v>1390</v>
      </c>
      <c r="F27" s="59" t="s">
        <v>1357</v>
      </c>
      <c r="G27" s="73">
        <v>157920</v>
      </c>
    </row>
    <row r="28" spans="1:7" ht="60.75" customHeight="1" x14ac:dyDescent="0.25">
      <c r="A28" s="32">
        <v>22</v>
      </c>
      <c r="B28" s="71" t="s">
        <v>1391</v>
      </c>
      <c r="C28" s="74" t="s">
        <v>1394</v>
      </c>
      <c r="D28" s="72">
        <v>44806</v>
      </c>
      <c r="E28" s="72" t="s">
        <v>1390</v>
      </c>
      <c r="F28" s="59" t="s">
        <v>1357</v>
      </c>
      <c r="G28" s="73">
        <v>132506.31</v>
      </c>
    </row>
    <row r="29" spans="1:7" ht="60.75" customHeight="1" x14ac:dyDescent="0.25">
      <c r="A29" s="32">
        <v>23</v>
      </c>
      <c r="B29" s="71" t="s">
        <v>1391</v>
      </c>
      <c r="C29" s="74" t="s">
        <v>1392</v>
      </c>
      <c r="D29" s="72">
        <v>44827</v>
      </c>
      <c r="E29" s="72" t="s">
        <v>1393</v>
      </c>
      <c r="F29" s="59" t="s">
        <v>1357</v>
      </c>
      <c r="G29" s="73">
        <v>20487.22</v>
      </c>
    </row>
    <row r="30" spans="1:7" ht="60.75" customHeight="1" x14ac:dyDescent="0.25">
      <c r="A30" s="32">
        <v>24</v>
      </c>
      <c r="B30" s="71" t="s">
        <v>1403</v>
      </c>
      <c r="C30" s="74" t="s">
        <v>1404</v>
      </c>
      <c r="D30" s="72">
        <v>44635</v>
      </c>
      <c r="E30" s="72" t="s">
        <v>1405</v>
      </c>
      <c r="F30" s="59" t="s">
        <v>1407</v>
      </c>
      <c r="G30" s="73">
        <v>300000</v>
      </c>
    </row>
    <row r="31" spans="1:7" ht="60.75" customHeight="1" x14ac:dyDescent="0.25">
      <c r="A31" s="32">
        <v>25</v>
      </c>
      <c r="B31" s="71" t="s">
        <v>1406</v>
      </c>
      <c r="C31" s="74" t="s">
        <v>1408</v>
      </c>
      <c r="D31" s="72">
        <v>44867</v>
      </c>
      <c r="E31" s="72" t="s">
        <v>1409</v>
      </c>
      <c r="F31" s="59" t="s">
        <v>1357</v>
      </c>
      <c r="G31" s="73">
        <v>18718</v>
      </c>
    </row>
    <row r="32" spans="1:7" ht="60.75" customHeight="1" x14ac:dyDescent="0.25">
      <c r="A32" s="32">
        <v>26</v>
      </c>
      <c r="B32" s="71" t="s">
        <v>1406</v>
      </c>
      <c r="C32" s="74" t="s">
        <v>1411</v>
      </c>
      <c r="D32" s="72">
        <v>44895</v>
      </c>
      <c r="E32" s="72" t="s">
        <v>1410</v>
      </c>
      <c r="F32" s="59" t="s">
        <v>1357</v>
      </c>
      <c r="G32" s="73">
        <v>3180</v>
      </c>
    </row>
    <row r="33" spans="1:7" ht="60.75" customHeight="1" x14ac:dyDescent="0.25">
      <c r="A33" s="32">
        <v>27</v>
      </c>
      <c r="B33" s="71" t="s">
        <v>1406</v>
      </c>
      <c r="C33" s="74" t="s">
        <v>1412</v>
      </c>
      <c r="D33" s="72">
        <v>44883</v>
      </c>
      <c r="E33" s="72" t="s">
        <v>1413</v>
      </c>
      <c r="F33" s="59" t="s">
        <v>1357</v>
      </c>
      <c r="G33" s="73">
        <v>29009</v>
      </c>
    </row>
    <row r="34" spans="1:7" ht="60.75" customHeight="1" x14ac:dyDescent="0.25">
      <c r="A34" s="32">
        <v>28</v>
      </c>
      <c r="B34" s="71" t="s">
        <v>1406</v>
      </c>
      <c r="C34" s="74" t="s">
        <v>1414</v>
      </c>
      <c r="D34" s="72">
        <v>44894</v>
      </c>
      <c r="E34" s="72" t="s">
        <v>1415</v>
      </c>
      <c r="F34" s="59" t="s">
        <v>1357</v>
      </c>
      <c r="G34" s="73">
        <v>25830</v>
      </c>
    </row>
    <row r="35" spans="1:7" ht="60.75" customHeight="1" x14ac:dyDescent="0.25">
      <c r="A35" s="32">
        <v>29</v>
      </c>
      <c r="B35" s="71" t="s">
        <v>1416</v>
      </c>
      <c r="C35" s="74" t="s">
        <v>1417</v>
      </c>
      <c r="D35" s="72">
        <v>44741</v>
      </c>
      <c r="E35" s="72" t="s">
        <v>1418</v>
      </c>
      <c r="F35" s="59" t="s">
        <v>1357</v>
      </c>
      <c r="G35" s="73">
        <v>368738.2</v>
      </c>
    </row>
    <row r="36" spans="1:7" ht="60.75" customHeight="1" x14ac:dyDescent="0.25">
      <c r="A36" s="32">
        <v>30</v>
      </c>
      <c r="B36" s="71" t="s">
        <v>1419</v>
      </c>
      <c r="C36" s="74" t="s">
        <v>1420</v>
      </c>
      <c r="D36" s="72">
        <v>44792</v>
      </c>
      <c r="E36" s="72" t="s">
        <v>1421</v>
      </c>
      <c r="F36" s="59" t="s">
        <v>1357</v>
      </c>
      <c r="G36" s="73">
        <v>24222</v>
      </c>
    </row>
    <row r="37" spans="1:7" ht="60.75" customHeight="1" x14ac:dyDescent="0.25">
      <c r="A37" s="32">
        <v>31</v>
      </c>
      <c r="B37" s="71" t="s">
        <v>1419</v>
      </c>
      <c r="C37" s="74" t="s">
        <v>1422</v>
      </c>
      <c r="D37" s="72">
        <v>44799</v>
      </c>
      <c r="E37" s="72" t="s">
        <v>1423</v>
      </c>
      <c r="F37" s="59" t="s">
        <v>1357</v>
      </c>
      <c r="G37" s="73">
        <v>7141.6</v>
      </c>
    </row>
    <row r="38" spans="1:7" ht="60.75" customHeight="1" x14ac:dyDescent="0.25">
      <c r="A38" s="32">
        <v>32</v>
      </c>
      <c r="B38" s="71" t="s">
        <v>1419</v>
      </c>
      <c r="C38" s="74" t="s">
        <v>1424</v>
      </c>
      <c r="D38" s="72">
        <v>44809</v>
      </c>
      <c r="E38" s="72" t="s">
        <v>1425</v>
      </c>
      <c r="F38" s="59" t="s">
        <v>1357</v>
      </c>
      <c r="G38" s="73">
        <v>9845.92</v>
      </c>
    </row>
    <row r="39" spans="1:7" ht="60.75" customHeight="1" x14ac:dyDescent="0.25">
      <c r="A39" s="32">
        <v>33</v>
      </c>
      <c r="B39" s="71" t="s">
        <v>1419</v>
      </c>
      <c r="C39" s="74" t="s">
        <v>1426</v>
      </c>
      <c r="D39" s="72">
        <v>44806</v>
      </c>
      <c r="E39" s="72" t="s">
        <v>1427</v>
      </c>
      <c r="F39" s="59" t="s">
        <v>1357</v>
      </c>
      <c r="G39" s="73">
        <v>17700</v>
      </c>
    </row>
    <row r="40" spans="1:7" ht="60.75" customHeight="1" x14ac:dyDescent="0.25">
      <c r="A40" s="32">
        <v>34</v>
      </c>
      <c r="B40" s="71" t="s">
        <v>1419</v>
      </c>
      <c r="C40" s="74" t="s">
        <v>1428</v>
      </c>
      <c r="D40" s="72">
        <v>44813</v>
      </c>
      <c r="E40" s="72" t="s">
        <v>1429</v>
      </c>
      <c r="F40" s="59" t="s">
        <v>1357</v>
      </c>
      <c r="G40" s="73">
        <v>76497.570000000007</v>
      </c>
    </row>
    <row r="41" spans="1:7" ht="60.75" customHeight="1" x14ac:dyDescent="0.25">
      <c r="A41" s="32">
        <v>35</v>
      </c>
      <c r="B41" s="71" t="s">
        <v>1419</v>
      </c>
      <c r="C41" s="74" t="s">
        <v>1430</v>
      </c>
      <c r="D41" s="72">
        <v>44830</v>
      </c>
      <c r="E41" s="72" t="s">
        <v>1431</v>
      </c>
      <c r="F41" s="59" t="s">
        <v>1357</v>
      </c>
      <c r="G41" s="73">
        <v>155859.26999999999</v>
      </c>
    </row>
    <row r="42" spans="1:7" ht="60.75" customHeight="1" x14ac:dyDescent="0.25">
      <c r="A42" s="32">
        <v>36</v>
      </c>
      <c r="B42" s="71" t="s">
        <v>1432</v>
      </c>
      <c r="C42" s="74" t="s">
        <v>1433</v>
      </c>
      <c r="D42" s="72">
        <v>44827</v>
      </c>
      <c r="E42" s="72" t="s">
        <v>1434</v>
      </c>
      <c r="F42" s="59" t="s">
        <v>1435</v>
      </c>
      <c r="G42" s="73">
        <v>100872.7</v>
      </c>
    </row>
    <row r="43" spans="1:7" ht="60.75" customHeight="1" x14ac:dyDescent="0.25">
      <c r="A43" s="32">
        <v>37</v>
      </c>
      <c r="B43" s="71" t="s">
        <v>1432</v>
      </c>
      <c r="C43" s="74" t="s">
        <v>1436</v>
      </c>
      <c r="D43" s="72">
        <v>44841</v>
      </c>
      <c r="E43" s="72" t="s">
        <v>1437</v>
      </c>
      <c r="F43" s="59" t="s">
        <v>1357</v>
      </c>
      <c r="G43" s="73">
        <v>145494.29999999999</v>
      </c>
    </row>
    <row r="44" spans="1:7" ht="60.75" customHeight="1" x14ac:dyDescent="0.25">
      <c r="A44" s="32">
        <v>38</v>
      </c>
      <c r="B44" s="71" t="s">
        <v>1438</v>
      </c>
      <c r="C44" s="74" t="s">
        <v>1439</v>
      </c>
      <c r="D44" s="72">
        <v>44840</v>
      </c>
      <c r="E44" s="72" t="s">
        <v>530</v>
      </c>
      <c r="F44" s="59" t="s">
        <v>1357</v>
      </c>
      <c r="G44" s="73">
        <v>38302.800000000003</v>
      </c>
    </row>
    <row r="45" spans="1:7" ht="60.75" customHeight="1" x14ac:dyDescent="0.25">
      <c r="A45" s="32">
        <v>39</v>
      </c>
      <c r="B45" s="71" t="s">
        <v>1438</v>
      </c>
      <c r="C45" s="74" t="s">
        <v>1440</v>
      </c>
      <c r="D45" s="72">
        <v>44872</v>
      </c>
      <c r="E45" s="72" t="s">
        <v>355</v>
      </c>
      <c r="F45" s="59" t="s">
        <v>1357</v>
      </c>
      <c r="G45" s="73">
        <v>38302.800000000003</v>
      </c>
    </row>
    <row r="46" spans="1:7" ht="60.75" customHeight="1" x14ac:dyDescent="0.25">
      <c r="A46" s="32">
        <v>40</v>
      </c>
      <c r="B46" s="71" t="s">
        <v>1441</v>
      </c>
      <c r="C46" s="78" t="s">
        <v>1442</v>
      </c>
      <c r="D46" s="72">
        <v>44844</v>
      </c>
      <c r="E46" s="72" t="s">
        <v>1443</v>
      </c>
      <c r="F46" s="59" t="s">
        <v>1357</v>
      </c>
      <c r="G46" s="73">
        <v>74827.47</v>
      </c>
    </row>
    <row r="47" spans="1:7" ht="60.75" customHeight="1" x14ac:dyDescent="0.25">
      <c r="A47" s="32">
        <v>41</v>
      </c>
      <c r="B47" s="71" t="s">
        <v>1444</v>
      </c>
      <c r="C47" s="78" t="s">
        <v>1446</v>
      </c>
      <c r="D47" s="72">
        <v>44839</v>
      </c>
      <c r="E47" s="72" t="s">
        <v>1445</v>
      </c>
      <c r="F47" s="59" t="s">
        <v>1357</v>
      </c>
      <c r="G47" s="73">
        <v>25387.200000000001</v>
      </c>
    </row>
    <row r="48" spans="1:7" ht="60.75" customHeight="1" x14ac:dyDescent="0.25">
      <c r="A48" s="32">
        <v>42</v>
      </c>
      <c r="B48" s="71" t="s">
        <v>1444</v>
      </c>
      <c r="C48" s="78" t="s">
        <v>1447</v>
      </c>
      <c r="D48" s="72">
        <v>44839</v>
      </c>
      <c r="E48" s="72" t="s">
        <v>1448</v>
      </c>
      <c r="F48" s="59" t="s">
        <v>1357</v>
      </c>
      <c r="G48" s="73">
        <v>64944</v>
      </c>
    </row>
    <row r="49" spans="1:7" ht="60.75" customHeight="1" x14ac:dyDescent="0.25">
      <c r="A49" s="32">
        <v>43</v>
      </c>
      <c r="B49" s="71" t="s">
        <v>1449</v>
      </c>
      <c r="C49" s="78" t="s">
        <v>1450</v>
      </c>
      <c r="D49" s="72">
        <v>44914</v>
      </c>
      <c r="E49" s="72" t="s">
        <v>1451</v>
      </c>
      <c r="F49" s="59" t="s">
        <v>1435</v>
      </c>
      <c r="G49" s="73">
        <v>79808.5</v>
      </c>
    </row>
    <row r="50" spans="1:7" ht="60.75" customHeight="1" x14ac:dyDescent="0.25">
      <c r="A50" s="32">
        <v>44</v>
      </c>
      <c r="B50" s="71" t="s">
        <v>1449</v>
      </c>
      <c r="C50" s="78" t="s">
        <v>1452</v>
      </c>
      <c r="D50" s="72">
        <v>44914</v>
      </c>
      <c r="E50" s="72" t="s">
        <v>1453</v>
      </c>
      <c r="F50" s="59" t="s">
        <v>1357</v>
      </c>
      <c r="G50" s="73">
        <v>87541.25</v>
      </c>
    </row>
    <row r="51" spans="1:7" ht="60.75" customHeight="1" x14ac:dyDescent="0.25">
      <c r="A51" s="32">
        <v>45</v>
      </c>
      <c r="B51" s="71" t="s">
        <v>1449</v>
      </c>
      <c r="C51" s="78" t="s">
        <v>1454</v>
      </c>
      <c r="D51" s="72">
        <v>44914</v>
      </c>
      <c r="E51" s="72" t="s">
        <v>1455</v>
      </c>
      <c r="F51" s="59" t="s">
        <v>1357</v>
      </c>
      <c r="G51" s="73">
        <v>115445.3</v>
      </c>
    </row>
    <row r="52" spans="1:7" ht="60.75" customHeight="1" x14ac:dyDescent="0.25">
      <c r="A52" s="32">
        <v>46</v>
      </c>
      <c r="B52" s="71" t="s">
        <v>1449</v>
      </c>
      <c r="C52" s="78" t="s">
        <v>1456</v>
      </c>
      <c r="D52" s="72">
        <v>44914</v>
      </c>
      <c r="E52" s="72" t="s">
        <v>1457</v>
      </c>
      <c r="F52" s="59" t="s">
        <v>1357</v>
      </c>
      <c r="G52" s="73">
        <v>87541.25</v>
      </c>
    </row>
    <row r="53" spans="1:7" ht="60.75" customHeight="1" x14ac:dyDescent="0.25">
      <c r="A53" s="32">
        <v>47</v>
      </c>
      <c r="B53" s="71" t="s">
        <v>1458</v>
      </c>
      <c r="C53" s="78" t="s">
        <v>1463</v>
      </c>
      <c r="D53" s="72">
        <v>44914</v>
      </c>
      <c r="E53" s="72" t="s">
        <v>1459</v>
      </c>
      <c r="F53" s="59" t="s">
        <v>1460</v>
      </c>
      <c r="G53" s="73">
        <v>200000</v>
      </c>
    </row>
    <row r="54" spans="1:7" ht="60.75" customHeight="1" x14ac:dyDescent="0.25">
      <c r="A54" s="32">
        <v>48</v>
      </c>
      <c r="B54" s="71" t="s">
        <v>1461</v>
      </c>
      <c r="C54" s="78" t="s">
        <v>1462</v>
      </c>
      <c r="D54" s="72">
        <v>44916</v>
      </c>
      <c r="E54" s="72" t="s">
        <v>1464</v>
      </c>
      <c r="F54" s="59" t="s">
        <v>1460</v>
      </c>
      <c r="G54" s="73">
        <v>200000</v>
      </c>
    </row>
    <row r="55" spans="1:7" ht="60.75" customHeight="1" x14ac:dyDescent="0.25">
      <c r="A55" s="32">
        <v>49</v>
      </c>
      <c r="B55" s="71" t="s">
        <v>1465</v>
      </c>
      <c r="C55" s="78" t="s">
        <v>1466</v>
      </c>
      <c r="D55" s="72">
        <v>44848</v>
      </c>
      <c r="E55" s="72" t="s">
        <v>1468</v>
      </c>
      <c r="F55" s="59" t="s">
        <v>1357</v>
      </c>
      <c r="G55" s="73">
        <v>12226.72</v>
      </c>
    </row>
    <row r="56" spans="1:7" ht="60.75" customHeight="1" x14ac:dyDescent="0.25">
      <c r="A56" s="32">
        <v>50</v>
      </c>
      <c r="B56" s="71" t="s">
        <v>1465</v>
      </c>
      <c r="C56" s="78" t="s">
        <v>1467</v>
      </c>
      <c r="D56" s="72">
        <v>44862</v>
      </c>
      <c r="E56" s="72" t="s">
        <v>1469</v>
      </c>
      <c r="F56" s="59" t="s">
        <v>1357</v>
      </c>
      <c r="G56" s="73">
        <v>440453.88</v>
      </c>
    </row>
    <row r="57" spans="1:7" ht="60.75" customHeight="1" x14ac:dyDescent="0.25">
      <c r="A57" s="32">
        <v>51</v>
      </c>
      <c r="B57" s="71" t="s">
        <v>1470</v>
      </c>
      <c r="C57" s="78" t="s">
        <v>1472</v>
      </c>
      <c r="D57" s="72">
        <v>44580</v>
      </c>
      <c r="E57" s="72" t="s">
        <v>1473</v>
      </c>
      <c r="F57" s="59" t="s">
        <v>1435</v>
      </c>
      <c r="G57" s="73">
        <v>65494</v>
      </c>
    </row>
    <row r="58" spans="1:7" ht="60.75" customHeight="1" x14ac:dyDescent="0.25">
      <c r="A58" s="32">
        <v>52</v>
      </c>
      <c r="B58" s="71" t="s">
        <v>1470</v>
      </c>
      <c r="C58" s="78" t="s">
        <v>1471</v>
      </c>
      <c r="D58" s="72">
        <v>44746</v>
      </c>
      <c r="E58" s="72" t="s">
        <v>1474</v>
      </c>
      <c r="F58" s="59" t="s">
        <v>1357</v>
      </c>
      <c r="G58" s="73">
        <v>309700</v>
      </c>
    </row>
    <row r="59" spans="1:7" ht="60.75" customHeight="1" x14ac:dyDescent="0.25">
      <c r="A59" s="32">
        <v>53</v>
      </c>
      <c r="B59" s="71" t="s">
        <v>1475</v>
      </c>
      <c r="C59" s="78" t="s">
        <v>1476</v>
      </c>
      <c r="D59" s="72">
        <v>44904</v>
      </c>
      <c r="E59" s="72" t="s">
        <v>237</v>
      </c>
      <c r="F59" s="59" t="s">
        <v>1435</v>
      </c>
      <c r="G59" s="73">
        <v>79082.559999999998</v>
      </c>
    </row>
    <row r="60" spans="1:7" ht="60.75" customHeight="1" x14ac:dyDescent="0.25">
      <c r="A60" s="32">
        <v>54</v>
      </c>
      <c r="B60" s="71" t="s">
        <v>1475</v>
      </c>
      <c r="C60" s="78" t="s">
        <v>1477</v>
      </c>
      <c r="D60" s="72">
        <v>44568</v>
      </c>
      <c r="E60" s="72" t="s">
        <v>119</v>
      </c>
      <c r="F60" s="59" t="s">
        <v>1357</v>
      </c>
      <c r="G60" s="73">
        <v>41950</v>
      </c>
    </row>
    <row r="61" spans="1:7" ht="60.75" customHeight="1" x14ac:dyDescent="0.25">
      <c r="A61" s="32">
        <v>55</v>
      </c>
      <c r="B61" s="71" t="s">
        <v>1478</v>
      </c>
      <c r="C61" s="78" t="s">
        <v>1479</v>
      </c>
      <c r="D61" s="72">
        <v>44781</v>
      </c>
      <c r="E61" s="72" t="s">
        <v>1480</v>
      </c>
      <c r="F61" s="59" t="s">
        <v>1357</v>
      </c>
      <c r="G61" s="73">
        <v>220224.2</v>
      </c>
    </row>
    <row r="62" spans="1:7" ht="60.75" customHeight="1" x14ac:dyDescent="0.25">
      <c r="A62" s="32">
        <v>56</v>
      </c>
      <c r="B62" s="71" t="s">
        <v>1481</v>
      </c>
      <c r="C62" s="78" t="s">
        <v>1482</v>
      </c>
      <c r="D62" s="72">
        <v>44879</v>
      </c>
      <c r="E62" s="72" t="s">
        <v>1483</v>
      </c>
      <c r="F62" s="59" t="s">
        <v>1357</v>
      </c>
      <c r="G62" s="73">
        <v>49560</v>
      </c>
    </row>
    <row r="63" spans="1:7" ht="60.75" customHeight="1" x14ac:dyDescent="0.25">
      <c r="A63" s="32">
        <v>57</v>
      </c>
      <c r="B63" s="71" t="s">
        <v>1484</v>
      </c>
      <c r="C63" s="78" t="s">
        <v>1485</v>
      </c>
      <c r="D63" s="72">
        <v>44872</v>
      </c>
      <c r="E63" s="72" t="s">
        <v>1487</v>
      </c>
      <c r="F63" s="59" t="s">
        <v>1357</v>
      </c>
      <c r="G63" s="73">
        <v>110800</v>
      </c>
    </row>
    <row r="64" spans="1:7" ht="60.75" customHeight="1" x14ac:dyDescent="0.25">
      <c r="A64" s="32">
        <v>58</v>
      </c>
      <c r="B64" s="71" t="s">
        <v>1484</v>
      </c>
      <c r="C64" s="78" t="s">
        <v>1486</v>
      </c>
      <c r="D64" s="72">
        <v>44887</v>
      </c>
      <c r="E64" s="72" t="s">
        <v>1488</v>
      </c>
      <c r="F64" s="59" t="s">
        <v>1357</v>
      </c>
      <c r="G64" s="73">
        <v>110800</v>
      </c>
    </row>
    <row r="65" spans="1:7" ht="60.75" customHeight="1" x14ac:dyDescent="0.25">
      <c r="A65" s="32">
        <v>59</v>
      </c>
      <c r="B65" s="71" t="s">
        <v>1489</v>
      </c>
      <c r="C65" s="78" t="s">
        <v>1490</v>
      </c>
      <c r="D65" s="72">
        <v>44803</v>
      </c>
      <c r="E65" s="72" t="s">
        <v>1491</v>
      </c>
      <c r="F65" s="59" t="s">
        <v>1435</v>
      </c>
      <c r="G65" s="73">
        <v>92425</v>
      </c>
    </row>
    <row r="66" spans="1:7" ht="60.75" customHeight="1" x14ac:dyDescent="0.25">
      <c r="A66" s="32">
        <v>60</v>
      </c>
      <c r="B66" s="71" t="s">
        <v>1489</v>
      </c>
      <c r="C66" s="78" t="s">
        <v>1492</v>
      </c>
      <c r="D66" s="72">
        <v>44824</v>
      </c>
      <c r="E66" s="72" t="s">
        <v>1493</v>
      </c>
      <c r="F66" s="59" t="s">
        <v>1357</v>
      </c>
      <c r="G66" s="73">
        <v>411012</v>
      </c>
    </row>
    <row r="67" spans="1:7" ht="60.75" customHeight="1" x14ac:dyDescent="0.25">
      <c r="A67" s="32">
        <v>61</v>
      </c>
      <c r="B67" s="71" t="s">
        <v>1494</v>
      </c>
      <c r="C67" s="78" t="s">
        <v>1495</v>
      </c>
      <c r="D67" s="72">
        <v>44919</v>
      </c>
      <c r="E67" s="72" t="s">
        <v>1496</v>
      </c>
      <c r="F67" s="59" t="s">
        <v>1357</v>
      </c>
      <c r="G67" s="73">
        <v>139613.97</v>
      </c>
    </row>
    <row r="68" spans="1:7" ht="60.75" customHeight="1" x14ac:dyDescent="0.25">
      <c r="A68" s="32">
        <v>62</v>
      </c>
      <c r="B68" s="71" t="s">
        <v>1497</v>
      </c>
      <c r="C68" s="78" t="s">
        <v>1498</v>
      </c>
      <c r="D68" s="72">
        <v>44490</v>
      </c>
      <c r="E68" s="72" t="s">
        <v>673</v>
      </c>
      <c r="F68" s="59" t="s">
        <v>1435</v>
      </c>
      <c r="G68" s="73">
        <v>87561.75</v>
      </c>
    </row>
    <row r="69" spans="1:7" ht="60.75" customHeight="1" x14ac:dyDescent="0.25">
      <c r="A69" s="32">
        <v>63</v>
      </c>
      <c r="B69" s="71" t="s">
        <v>1497</v>
      </c>
      <c r="C69" s="78" t="s">
        <v>1499</v>
      </c>
      <c r="D69" s="72">
        <v>44503</v>
      </c>
      <c r="E69" s="72" t="s">
        <v>532</v>
      </c>
      <c r="F69" s="59" t="s">
        <v>1357</v>
      </c>
      <c r="G69" s="73">
        <v>182498.8</v>
      </c>
    </row>
    <row r="70" spans="1:7" ht="60.75" customHeight="1" x14ac:dyDescent="0.25">
      <c r="A70" s="32">
        <v>64</v>
      </c>
      <c r="B70" s="71" t="s">
        <v>1500</v>
      </c>
      <c r="C70" s="78" t="s">
        <v>1501</v>
      </c>
      <c r="D70" s="72">
        <v>44435</v>
      </c>
      <c r="E70" s="72" t="s">
        <v>1503</v>
      </c>
      <c r="F70" s="59" t="s">
        <v>1435</v>
      </c>
      <c r="G70" s="73">
        <v>170000</v>
      </c>
    </row>
    <row r="71" spans="1:7" ht="60.75" customHeight="1" x14ac:dyDescent="0.25">
      <c r="A71" s="32">
        <v>65</v>
      </c>
      <c r="B71" s="71" t="s">
        <v>1500</v>
      </c>
      <c r="C71" s="78" t="s">
        <v>1502</v>
      </c>
      <c r="D71" s="72">
        <v>44442</v>
      </c>
      <c r="E71" s="72" t="s">
        <v>1504</v>
      </c>
      <c r="F71" s="59" t="s">
        <v>1357</v>
      </c>
      <c r="G71" s="73">
        <v>114000</v>
      </c>
    </row>
    <row r="72" spans="1:7" ht="60.75" customHeight="1" x14ac:dyDescent="0.25">
      <c r="A72" s="32">
        <v>66</v>
      </c>
      <c r="B72" s="71" t="s">
        <v>1505</v>
      </c>
      <c r="C72" s="78" t="s">
        <v>1507</v>
      </c>
      <c r="D72" s="72">
        <v>44652</v>
      </c>
      <c r="E72" s="72" t="s">
        <v>1101</v>
      </c>
      <c r="F72" s="59" t="s">
        <v>1357</v>
      </c>
      <c r="G72" s="73">
        <v>7200</v>
      </c>
    </row>
    <row r="73" spans="1:7" ht="60.75" customHeight="1" x14ac:dyDescent="0.25">
      <c r="A73" s="32">
        <v>67</v>
      </c>
      <c r="B73" s="71" t="s">
        <v>1505</v>
      </c>
      <c r="C73" s="78" t="s">
        <v>1506</v>
      </c>
      <c r="D73" s="72">
        <v>44673</v>
      </c>
      <c r="E73" s="72" t="s">
        <v>1508</v>
      </c>
      <c r="F73" s="59" t="s">
        <v>1357</v>
      </c>
      <c r="G73" s="73">
        <v>201980</v>
      </c>
    </row>
    <row r="74" spans="1:7" ht="60.75" customHeight="1" x14ac:dyDescent="0.25">
      <c r="A74" s="32">
        <v>68</v>
      </c>
      <c r="B74" s="71" t="s">
        <v>1509</v>
      </c>
      <c r="C74" s="78" t="s">
        <v>1510</v>
      </c>
      <c r="D74" s="72">
        <v>44762</v>
      </c>
      <c r="E74" s="72">
        <v>44746</v>
      </c>
      <c r="F74" s="59" t="s">
        <v>1357</v>
      </c>
      <c r="G74" s="73">
        <v>346460</v>
      </c>
    </row>
    <row r="75" spans="1:7" ht="60.75" customHeight="1" x14ac:dyDescent="0.25">
      <c r="A75" s="32">
        <v>69</v>
      </c>
      <c r="B75" s="71" t="s">
        <v>1509</v>
      </c>
      <c r="C75" s="78" t="s">
        <v>1511</v>
      </c>
      <c r="D75" s="72">
        <v>44762</v>
      </c>
      <c r="E75" s="72" t="s">
        <v>1512</v>
      </c>
      <c r="F75" s="59" t="s">
        <v>1357</v>
      </c>
      <c r="G75" s="73">
        <v>19702.5</v>
      </c>
    </row>
    <row r="76" spans="1:7" ht="60.75" customHeight="1" x14ac:dyDescent="0.25">
      <c r="A76" s="32">
        <v>70</v>
      </c>
      <c r="B76" s="71" t="s">
        <v>1387</v>
      </c>
      <c r="C76" s="78" t="s">
        <v>1513</v>
      </c>
      <c r="D76" s="72">
        <v>44742</v>
      </c>
      <c r="E76" s="72" t="s">
        <v>53</v>
      </c>
      <c r="F76" s="59" t="s">
        <v>1357</v>
      </c>
      <c r="G76" s="73">
        <v>81900</v>
      </c>
    </row>
    <row r="77" spans="1:7" ht="60.75" customHeight="1" x14ac:dyDescent="0.25">
      <c r="A77" s="32">
        <v>71</v>
      </c>
      <c r="B77" s="71" t="s">
        <v>1387</v>
      </c>
      <c r="C77" s="78" t="s">
        <v>1514</v>
      </c>
      <c r="D77" s="72">
        <v>44854</v>
      </c>
      <c r="E77" s="72" t="s">
        <v>1393</v>
      </c>
      <c r="F77" s="59" t="s">
        <v>1407</v>
      </c>
      <c r="G77" s="73">
        <v>32760</v>
      </c>
    </row>
    <row r="78" spans="1:7" ht="60.75" customHeight="1" x14ac:dyDescent="0.25">
      <c r="A78" s="32">
        <v>72</v>
      </c>
      <c r="B78" s="71" t="s">
        <v>1515</v>
      </c>
      <c r="C78" s="78" t="s">
        <v>1516</v>
      </c>
      <c r="D78" s="72">
        <v>44895</v>
      </c>
      <c r="E78" s="72" t="s">
        <v>1517</v>
      </c>
      <c r="F78" s="59" t="s">
        <v>1357</v>
      </c>
      <c r="G78" s="73">
        <v>240000</v>
      </c>
    </row>
    <row r="79" spans="1:7" ht="60.75" customHeight="1" x14ac:dyDescent="0.25">
      <c r="A79" s="32">
        <v>73</v>
      </c>
      <c r="B79" s="71" t="s">
        <v>1518</v>
      </c>
      <c r="C79" s="78" t="s">
        <v>1519</v>
      </c>
      <c r="D79" s="72">
        <v>44449</v>
      </c>
      <c r="E79" s="72" t="s">
        <v>1520</v>
      </c>
      <c r="F79" s="59" t="s">
        <v>1435</v>
      </c>
      <c r="G79" s="73">
        <v>265887.28999999998</v>
      </c>
    </row>
    <row r="80" spans="1:7" ht="60.75" customHeight="1" x14ac:dyDescent="0.25">
      <c r="A80" s="32">
        <v>74</v>
      </c>
      <c r="B80" s="71" t="s">
        <v>1521</v>
      </c>
      <c r="C80" s="78" t="s">
        <v>1522</v>
      </c>
      <c r="D80" s="72">
        <v>44230</v>
      </c>
      <c r="E80" s="72" t="s">
        <v>459</v>
      </c>
      <c r="F80" s="59" t="s">
        <v>1435</v>
      </c>
      <c r="G80" s="73">
        <v>100000</v>
      </c>
    </row>
    <row r="81" spans="1:7" ht="60.75" customHeight="1" x14ac:dyDescent="0.25">
      <c r="A81" s="32">
        <v>75</v>
      </c>
      <c r="B81" s="71" t="s">
        <v>1523</v>
      </c>
      <c r="C81" s="78" t="s">
        <v>1524</v>
      </c>
      <c r="D81" s="72">
        <v>44426</v>
      </c>
      <c r="E81" s="72" t="s">
        <v>1526</v>
      </c>
      <c r="F81" s="59" t="s">
        <v>1435</v>
      </c>
      <c r="G81" s="73">
        <v>128700</v>
      </c>
    </row>
    <row r="82" spans="1:7" ht="60.75" customHeight="1" x14ac:dyDescent="0.25">
      <c r="A82" s="32">
        <v>76</v>
      </c>
      <c r="B82" s="71" t="s">
        <v>1523</v>
      </c>
      <c r="C82" s="78" t="s">
        <v>1525</v>
      </c>
      <c r="D82" s="72">
        <v>44444</v>
      </c>
      <c r="E82" s="72" t="s">
        <v>1280</v>
      </c>
      <c r="F82" s="59" t="s">
        <v>1357</v>
      </c>
      <c r="G82" s="73">
        <v>192000</v>
      </c>
    </row>
    <row r="83" spans="1:7" ht="60.75" customHeight="1" x14ac:dyDescent="0.25">
      <c r="A83" s="32">
        <v>77</v>
      </c>
      <c r="B83" s="71" t="s">
        <v>1527</v>
      </c>
      <c r="C83" s="78" t="s">
        <v>1528</v>
      </c>
      <c r="D83" s="72">
        <v>44515</v>
      </c>
      <c r="E83" s="72" t="s">
        <v>733</v>
      </c>
      <c r="F83" s="59" t="s">
        <v>1435</v>
      </c>
      <c r="G83" s="73">
        <v>159351.29999999999</v>
      </c>
    </row>
    <row r="84" spans="1:7" ht="60.75" customHeight="1" x14ac:dyDescent="0.25">
      <c r="A84" s="32">
        <v>78</v>
      </c>
      <c r="B84" s="71" t="s">
        <v>1529</v>
      </c>
      <c r="C84" s="78" t="s">
        <v>1530</v>
      </c>
      <c r="D84" s="72">
        <v>44835</v>
      </c>
      <c r="E84" s="72" t="s">
        <v>1531</v>
      </c>
      <c r="F84" s="59" t="s">
        <v>1357</v>
      </c>
      <c r="G84" s="73">
        <v>54000</v>
      </c>
    </row>
    <row r="85" spans="1:7" ht="60.75" customHeight="1" x14ac:dyDescent="0.25">
      <c r="A85" s="32">
        <v>79</v>
      </c>
      <c r="B85" s="71" t="s">
        <v>1532</v>
      </c>
      <c r="C85" s="78" t="s">
        <v>1533</v>
      </c>
      <c r="D85" s="72">
        <v>44354</v>
      </c>
      <c r="E85" s="72" t="s">
        <v>1537</v>
      </c>
      <c r="F85" s="59" t="s">
        <v>1435</v>
      </c>
      <c r="G85" s="73">
        <v>154066</v>
      </c>
    </row>
    <row r="86" spans="1:7" ht="60.75" customHeight="1" x14ac:dyDescent="0.25">
      <c r="A86" s="32">
        <v>80</v>
      </c>
      <c r="B86" s="71" t="s">
        <v>1532</v>
      </c>
      <c r="C86" s="78" t="s">
        <v>1534</v>
      </c>
      <c r="D86" s="72">
        <v>44442</v>
      </c>
      <c r="E86" s="72" t="s">
        <v>1538</v>
      </c>
      <c r="F86" s="59" t="s">
        <v>1357</v>
      </c>
      <c r="G86" s="73">
        <v>228033</v>
      </c>
    </row>
    <row r="87" spans="1:7" ht="60.75" customHeight="1" x14ac:dyDescent="0.25">
      <c r="A87" s="32">
        <v>81</v>
      </c>
      <c r="B87" s="71" t="s">
        <v>1532</v>
      </c>
      <c r="C87" s="78" t="s">
        <v>1535</v>
      </c>
      <c r="D87" s="72">
        <v>44505</v>
      </c>
      <c r="E87" s="72" t="s">
        <v>1539</v>
      </c>
      <c r="F87" s="59" t="s">
        <v>1357</v>
      </c>
      <c r="G87" s="73">
        <v>169846</v>
      </c>
    </row>
    <row r="88" spans="1:7" ht="60.75" customHeight="1" x14ac:dyDescent="0.25">
      <c r="A88" s="32">
        <v>82</v>
      </c>
      <c r="B88" s="71" t="s">
        <v>1532</v>
      </c>
      <c r="C88" s="78" t="s">
        <v>1536</v>
      </c>
      <c r="D88" s="72">
        <v>44742</v>
      </c>
      <c r="E88" s="72" t="s">
        <v>1540</v>
      </c>
      <c r="F88" s="59" t="s">
        <v>1407</v>
      </c>
      <c r="G88" s="73">
        <v>48055</v>
      </c>
    </row>
    <row r="89" spans="1:7" ht="60.75" customHeight="1" x14ac:dyDescent="0.25">
      <c r="A89" s="32">
        <v>83</v>
      </c>
      <c r="B89" s="71" t="s">
        <v>1541</v>
      </c>
      <c r="C89" s="78" t="s">
        <v>1543</v>
      </c>
      <c r="D89" s="72">
        <v>44768</v>
      </c>
      <c r="E89" s="72" t="s">
        <v>1542</v>
      </c>
      <c r="F89" s="59" t="s">
        <v>1435</v>
      </c>
      <c r="G89" s="73">
        <v>389544</v>
      </c>
    </row>
    <row r="90" spans="1:7" hidden="1" x14ac:dyDescent="0.25">
      <c r="B90" s="75"/>
      <c r="C90" s="64"/>
      <c r="D90" s="66"/>
      <c r="E90" s="67"/>
      <c r="F90" s="59"/>
      <c r="G90" s="65"/>
    </row>
    <row r="91" spans="1:7" ht="24.95" hidden="1" customHeight="1" x14ac:dyDescent="0.25">
      <c r="B91" s="75"/>
      <c r="C91" s="64"/>
      <c r="D91" s="66"/>
      <c r="E91" s="67"/>
      <c r="F91" s="59"/>
      <c r="G91" s="65"/>
    </row>
    <row r="92" spans="1:7" ht="24.95" hidden="1" customHeight="1" x14ac:dyDescent="0.25">
      <c r="B92" s="75"/>
      <c r="C92" s="64"/>
      <c r="D92" s="66"/>
      <c r="E92" s="67"/>
      <c r="F92" s="59"/>
      <c r="G92" s="65"/>
    </row>
    <row r="93" spans="1:7" ht="24.95" hidden="1" customHeight="1" x14ac:dyDescent="0.25">
      <c r="B93" s="75"/>
      <c r="C93" s="64"/>
      <c r="D93" s="66"/>
      <c r="E93" s="67"/>
      <c r="F93" s="59"/>
      <c r="G93" s="65"/>
    </row>
    <row r="94" spans="1:7" ht="24.95" hidden="1" customHeight="1" x14ac:dyDescent="0.25">
      <c r="B94" s="75"/>
      <c r="C94" s="64"/>
      <c r="D94" s="66"/>
      <c r="E94" s="67"/>
      <c r="F94" s="59"/>
      <c r="G94" s="65"/>
    </row>
    <row r="95" spans="1:7" ht="24.95" hidden="1" customHeight="1" x14ac:dyDescent="0.25">
      <c r="B95" s="75"/>
      <c r="C95" s="64"/>
      <c r="D95" s="66"/>
      <c r="E95" s="67"/>
      <c r="F95" s="59"/>
      <c r="G95" s="65"/>
    </row>
    <row r="96" spans="1:7" ht="24.95" hidden="1" customHeight="1" x14ac:dyDescent="0.25">
      <c r="B96" s="75"/>
      <c r="C96" s="64"/>
      <c r="D96" s="66"/>
      <c r="E96" s="67"/>
      <c r="F96" s="59"/>
      <c r="G96" s="65"/>
    </row>
    <row r="97" spans="1:7" ht="24.95" hidden="1" customHeight="1" x14ac:dyDescent="0.25">
      <c r="B97" s="75"/>
      <c r="C97" s="64"/>
      <c r="D97" s="66"/>
      <c r="E97" s="67"/>
      <c r="F97" s="59"/>
      <c r="G97" s="65"/>
    </row>
    <row r="98" spans="1:7" ht="24.95" hidden="1" customHeight="1" x14ac:dyDescent="0.25">
      <c r="B98" s="75"/>
      <c r="C98" s="64"/>
      <c r="D98" s="66"/>
      <c r="E98" s="67"/>
      <c r="F98" s="59"/>
      <c r="G98" s="65"/>
    </row>
    <row r="99" spans="1:7" ht="24.95" hidden="1" customHeight="1" x14ac:dyDescent="0.25">
      <c r="B99" s="75"/>
      <c r="C99" s="64"/>
      <c r="D99" s="66"/>
      <c r="E99" s="67"/>
      <c r="F99" s="59"/>
      <c r="G99" s="65"/>
    </row>
    <row r="100" spans="1:7" ht="24.95" hidden="1" customHeight="1" x14ac:dyDescent="0.25">
      <c r="B100" s="75"/>
      <c r="C100" s="64"/>
      <c r="D100" s="66"/>
      <c r="E100" s="67"/>
      <c r="F100" s="59"/>
      <c r="G100" s="65"/>
    </row>
    <row r="101" spans="1:7" hidden="1" x14ac:dyDescent="0.25">
      <c r="B101" s="75"/>
      <c r="C101" s="64"/>
      <c r="D101" s="66"/>
      <c r="E101" s="66"/>
      <c r="F101" s="59"/>
      <c r="G101" s="65"/>
    </row>
    <row r="102" spans="1:7" hidden="1" x14ac:dyDescent="0.25">
      <c r="B102" s="75"/>
      <c r="C102" s="64"/>
      <c r="D102" s="66"/>
      <c r="E102" s="66"/>
      <c r="F102" s="59"/>
      <c r="G102" s="65"/>
    </row>
    <row r="103" spans="1:7" hidden="1" x14ac:dyDescent="0.25">
      <c r="B103" s="75"/>
      <c r="C103" s="54"/>
      <c r="D103" s="66"/>
      <c r="E103" s="66"/>
      <c r="F103" s="59"/>
      <c r="G103" s="65"/>
    </row>
    <row r="104" spans="1:7" hidden="1" x14ac:dyDescent="0.25">
      <c r="B104" s="53"/>
      <c r="C104" s="54"/>
      <c r="D104" s="66"/>
      <c r="E104" s="66"/>
      <c r="F104" s="59"/>
      <c r="G104" s="65"/>
    </row>
    <row r="105" spans="1:7" x14ac:dyDescent="0.25">
      <c r="A105" s="32"/>
      <c r="B105" s="82" t="s">
        <v>1544</v>
      </c>
      <c r="C105" s="82"/>
      <c r="D105" s="82"/>
      <c r="E105" s="82"/>
      <c r="F105" s="82"/>
      <c r="G105" s="56">
        <f>SUM(G7:G104)</f>
        <v>9781286.5700000003</v>
      </c>
    </row>
    <row r="107" spans="1:7" x14ac:dyDescent="0.25">
      <c r="B107" s="55"/>
      <c r="C107" s="57"/>
      <c r="D107" s="58"/>
      <c r="E107" s="58"/>
      <c r="G107" s="58"/>
    </row>
    <row r="108" spans="1:7" x14ac:dyDescent="0.25">
      <c r="C108" s="12"/>
      <c r="G108" s="13"/>
    </row>
    <row r="109" spans="1:7" x14ac:dyDescent="0.25">
      <c r="C109" s="12"/>
      <c r="G109" s="13"/>
    </row>
    <row r="110" spans="1:7" x14ac:dyDescent="0.25">
      <c r="B110" s="55"/>
      <c r="C110" s="57"/>
      <c r="D110" s="58"/>
      <c r="E110" s="58"/>
      <c r="G110" s="58"/>
    </row>
    <row r="111" spans="1:7" x14ac:dyDescent="0.25">
      <c r="C111" s="12"/>
      <c r="G111" s="13"/>
    </row>
    <row r="112" spans="1:7" x14ac:dyDescent="0.25">
      <c r="G112" s="52"/>
    </row>
  </sheetData>
  <mergeCells count="2">
    <mergeCell ref="C4:G4"/>
    <mergeCell ref="B105:F105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1348</v>
      </c>
      <c r="C4" s="13" t="s">
        <v>1349</v>
      </c>
      <c r="D4" s="13" t="s">
        <v>1350</v>
      </c>
      <c r="E4" s="13" t="s">
        <v>1351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68"/>
      <c r="H5" s="68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68"/>
      <c r="H6" s="68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68"/>
      <c r="H7" s="68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68"/>
      <c r="H8" s="68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68"/>
      <c r="H9" s="68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68"/>
      <c r="H10" s="68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68"/>
      <c r="H11" s="68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68"/>
      <c r="H12" s="68">
        <f t="shared" si="1"/>
        <v>92430</v>
      </c>
    </row>
    <row r="13" spans="1:8" x14ac:dyDescent="0.25">
      <c r="B13" s="70"/>
      <c r="C13" s="70">
        <f>B13*5%</f>
        <v>0</v>
      </c>
      <c r="D13" s="70">
        <f>B13*18%</f>
        <v>0</v>
      </c>
      <c r="E13" s="52">
        <f>+B13+D13-C13</f>
        <v>0</v>
      </c>
      <c r="F13" s="68"/>
      <c r="H13" s="68">
        <f t="shared" si="1"/>
        <v>0</v>
      </c>
    </row>
    <row r="14" spans="1:8" x14ac:dyDescent="0.25">
      <c r="B14" s="69">
        <f>SUM(B5:B13)</f>
        <v>222430</v>
      </c>
      <c r="C14" s="69">
        <f>SUM(C5:C13)</f>
        <v>11121.5</v>
      </c>
      <c r="D14" s="69">
        <f>SUM(D5:D13)</f>
        <v>23400</v>
      </c>
      <c r="E14" s="69">
        <f>B14+D14-C14</f>
        <v>234708.5</v>
      </c>
      <c r="F14" s="69"/>
      <c r="H14" s="69">
        <f>SUM(H5:H13)</f>
        <v>245830</v>
      </c>
    </row>
    <row r="15" spans="1:8" x14ac:dyDescent="0.25">
      <c r="C15" s="68"/>
      <c r="D15" s="68"/>
      <c r="E15" s="52"/>
    </row>
    <row r="16" spans="1:8" x14ac:dyDescent="0.25">
      <c r="E16" s="69"/>
      <c r="F16" s="68"/>
    </row>
    <row r="17" spans="3:4" x14ac:dyDescent="0.25">
      <c r="C17" s="68">
        <f>+B14+D14</f>
        <v>245830</v>
      </c>
      <c r="D17" s="68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14.25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1061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ADMINISTRACION-PC9</cp:lastModifiedBy>
  <cp:lastPrinted>2022-12-29T19:30:14Z</cp:lastPrinted>
  <dcterms:created xsi:type="dcterms:W3CDTF">2021-01-11T13:35:50Z</dcterms:created>
  <dcterms:modified xsi:type="dcterms:W3CDTF">2023-01-10T18:40:13Z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