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ABF8DF3D-A5F0-4FE1-ADF4-BF82A8C51F25}" xr6:coauthVersionLast="47" xr6:coauthVersionMax="47" xr10:uidLastSave="{00000000-0000-0000-0000-000000000000}"/>
  <bookViews>
    <workbookView xWindow="-120" yWindow="-120" windowWidth="20730" windowHeight="11160" firstSheet="1" activeTab="1" xr2:uid="{64003F2A-8BE6-4E7C-8CEE-66A0FCB9748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61" l="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<sst xmlns="http://schemas.openxmlformats.org/spreadsheetml/2006/main" count="6198" uniqueCount="1495">
  <si>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</si>
  <si>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</si>
  <si>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</si>
  <si>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</si>
  <si>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</si>
  <si>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</si>
  <si>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</si>
  <si>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</si>
  <si>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</si>
  <si>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</si>
  <si>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</si>
  <si>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</si>
  <si>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</si>
  <si>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</si>
  <si>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</si>
  <si>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</si>
  <si>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</si>
  <si>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</si>
  <si>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</si>
  <si>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</si>
  <si>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</si>
  <si>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</si>
  <si>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</si>
  <si>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</si>
  <si>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</si>
  <si>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</si>
  <si>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</si>
  <si>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</si>
  <si>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</si>
  <si>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</si>
  <si>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</si>
  <si>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</si>
  <si>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</si>
  <si>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</si>
  <si>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</si>
  <si>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</si>
  <si>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</si>
  <si>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</si>
  <si>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</si>
  <si>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</si>
  <si>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</si>
  <si>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</si>
  <si>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</si>
  <si>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</si>
  <si>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</si>
  <si>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</si>
  <si>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</si>
  <si>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</si>
  <si>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</si>
  <si>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</si>
  <si>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</si>
  <si>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</si>
  <si>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</si>
  <si>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</si>
  <si>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</si>
  <si>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</si>
  <si>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</si>
  <si>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</si>
  <si>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</si>
  <si>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</si>
  <si>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</si>
  <si>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</si>
  <si>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</si>
  <si>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</si>
  <si>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</si>
  <si>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</si>
  <si>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</si>
  <si>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</si>
  <si>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</si>
  <si>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</si>
  <si>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</si>
  <si>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</si>
  <si>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</si>
  <si>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</si>
  <si>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</si>
  <si>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</si>
  <si>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</si>
  <si>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</si>
  <si>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</si>
  <si>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</si>
  <si>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</si>
  <si>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</si>
  <si>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</si>
  <si>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</si>
  <si>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</si>
  <si>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</si>
  <si>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</si>
  <si>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</si>
  <si>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</si>
  <si>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</si>
  <si>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</si>
  <si>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</si>
  <si>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</si>
  <si>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</si>
  <si>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</si>
  <si>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</si>
  <si>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</si>
  <si>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</si>
  <si>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</si>
  <si>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</si>
  <si>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</si>
  <si>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</si>
  <si>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</si>
  <si>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</si>
  <si>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</si>
  <si>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</si>
  <si>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</si>
  <si>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</si>
  <si>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</si>
  <si>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</si>
  <si>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</si>
  <si>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</si>
  <si>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</si>
  <si>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</si>
  <si>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</si>
  <si>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</si>
  <si>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</si>
  <si>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</si>
  <si>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</si>
  <si>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</si>
  <si>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</si>
  <si>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</si>
  <si>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</si>
  <si>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</si>
  <si>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</si>
  <si>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</si>
  <si>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</si>
  <si>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</si>
  <si>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</si>
  <si>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</si>
  <si>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</si>
  <si>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</si>
  <si>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</si>
  <si>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</si>
  <si>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</si>
  <si>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</si>
  <si>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</si>
  <si>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</si>
  <si>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</si>
  <si>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</si>
  <si>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</si>
  <si>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</si>
  <si>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</si>
  <si>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</si>
  <si>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</si>
  <si>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</si>
  <si>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</si>
  <si>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</si>
  <si>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</si>
  <si>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</si>
  <si>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</si>
  <si>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</si>
  <si>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</si>
  <si>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</si>
  <si>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</si>
  <si>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</si>
  <si>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</si>
  <si>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</si>
  <si>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</si>
  <si>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</si>
  <si>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</si>
  <si>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</si>
  <si>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</si>
  <si>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</si>
  <si>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</si>
  <si>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</si>
  <si>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</si>
  <si>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</si>
  <si>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</si>
  <si>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</si>
  <si>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</si>
  <si>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</si>
  <si>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</si>
  <si>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</si>
  <si>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</si>
  <si>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</si>
  <si>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</si>
  <si>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</si>
  <si>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</si>
  <si>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</si>
  <si>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</si>
  <si>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</si>
  <si>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</si>
  <si>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</si>
  <si>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</si>
  <si>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</si>
  <si>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</si>
  <si>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</si>
  <si>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</si>
  <si>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</si>
  <si>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</si>
  <si>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</si>
  <si>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</si>
  <si>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</si>
  <si>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</si>
  <si>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</si>
  <si>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</si>
  <si>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</si>
  <si>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</si>
  <si>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</si>
  <si>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</si>
  <si>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</si>
  <si>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</si>
  <si>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</si>
  <si>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</si>
  <si>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</si>
  <si>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</si>
  <si>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</si>
  <si>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</si>
  <si>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</si>
  <si>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</si>
  <si>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</si>
  <si>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</si>
  <si>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</si>
  <si>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</si>
  <si>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</si>
  <si>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</si>
  <si>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</si>
  <si>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</si>
  <si>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</si>
  <si>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</si>
  <si>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</si>
  <si>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</si>
  <si>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</si>
  <si>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</si>
  <si>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</si>
  <si>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</si>
  <si>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</si>
  <si>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</si>
  <si>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</si>
  <si>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</si>
  <si>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</si>
  <si>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</si>
  <si>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</si>
  <si>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</si>
  <si>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</si>
  <si>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</si>
  <si>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</si>
  <si>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</si>
  <si>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</si>
  <si>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</si>
  <si>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</si>
  <si>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</si>
  <si>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</si>
  <si>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</si>
  <si>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</si>
  <si>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</si>
  <si>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</si>
  <si>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</si>
  <si>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</si>
  <si>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</si>
  <si>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</si>
  <si>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</si>
  <si>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</si>
  <si>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</si>
  <si>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</si>
  <si>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</si>
  <si>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</si>
  <si>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</si>
  <si>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</si>
  <si>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</si>
  <si>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</si>
  <si>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</si>
  <si>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</si>
  <si>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</si>
  <si>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</si>
  <si>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</si>
  <si>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</si>
  <si>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</si>
  <si>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</si>
  <si>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</si>
  <si>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</si>
  <si>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</si>
  <si>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</si>
  <si>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</si>
  <si>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</si>
  <si>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</si>
  <si>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</si>
  <si>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</si>
  <si>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</si>
  <si>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</si>
  <si>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</si>
  <si>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</si>
  <si>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</si>
  <si>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</si>
  <si>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</si>
  <si>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</si>
  <si>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</si>
  <si>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</si>
  <si>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</si>
  <si>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</si>
  <si>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</si>
  <si>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</si>
  <si>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</si>
  <si>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</si>
  <si>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</si>
  <si>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</si>
  <si>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</si>
  <si>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</si>
  <si>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</si>
  <si>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</si>
  <si>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</si>
  <si>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</si>
  <si>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</si>
  <si>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</si>
  <si>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</si>
  <si>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</si>
  <si>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</si>
  <si>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</si>
  <si>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</si>
  <si>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</si>
  <si>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</si>
  <si>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</si>
  <si>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</si>
  <si>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</si>
  <si>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</si>
  <si>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</si>
  <si>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</si>
  <si>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</si>
  <si>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</si>
  <si>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</si>
  <si>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</si>
  <si>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</si>
  <si>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</si>
  <si>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</si>
  <si>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</si>
  <si>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</si>
  <si>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</si>
  <si>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</si>
  <si>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</si>
  <si>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</si>
  <si>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</si>
  <si>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</si>
  <si>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</si>
  <si>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</si>
  <si>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</si>
  <si>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</si>
  <si>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</si>
  <si>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</si>
  <si>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</si>
  <si>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</si>
  <si>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</si>
  <si>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</si>
  <si>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</si>
  <si>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</si>
  <si>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</si>
  <si>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</si>
  <si>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</si>
  <si>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</si>
  <si>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</si>
  <si>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</si>
  <si>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</si>
  <si>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</si>
  <si>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</si>
  <si>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</si>
  <si>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</si>
  <si>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</si>
  <si>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</si>
  <si>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</si>
  <si>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</si>
  <si>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</si>
  <si>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</si>
  <si>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</si>
  <si>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</si>
  <si>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</si>
  <si>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</si>
  <si>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</si>
  <si>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</si>
  <si>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</si>
  <si>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</si>
  <si>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</si>
  <si>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</si>
  <si>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</si>
  <si>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</si>
  <si>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</si>
  <si>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</si>
  <si>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</si>
  <si>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</si>
  <si>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</si>
  <si>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</si>
  <si>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</si>
  <si>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</si>
  <si>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</si>
  <si>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</si>
  <si>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</si>
  <si>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</si>
  <si>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</si>
  <si>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</si>
  <si>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</si>
  <si>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</si>
  <si>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</si>
  <si>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</si>
  <si>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</si>
  <si>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</si>
  <si>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</si>
  <si>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</si>
  <si>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</si>
  <si>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</si>
  <si>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</si>
  <si>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</si>
  <si>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</si>
  <si>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</si>
  <si>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</si>
  <si>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</si>
  <si>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</si>
  <si>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</si>
  <si>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</si>
  <si>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</si>
  <si>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</si>
  <si>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</si>
  <si>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</si>
  <si>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</si>
  <si>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</si>
  <si>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</si>
  <si>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</si>
  <si>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</si>
  <si>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</si>
  <si>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</si>
  <si>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</si>
  <si>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</si>
  <si>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</si>
  <si>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</si>
  <si>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</si>
  <si>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</si>
  <si>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</si>
  <si>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</si>
  <si>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</si>
  <si>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</si>
  <si>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</si>
  <si>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</si>
  <si>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</si>
  <si>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</si>
  <si>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</si>
  <si>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</si>
  <si>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</si>
  <si>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</si>
  <si>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</si>
  <si>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</si>
  <si>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</si>
  <si>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</si>
  <si>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</si>
  <si>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</si>
  <si>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</si>
  <si>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</si>
  <si>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</si>
  <si>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</si>
  <si>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</si>
  <si>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</si>
  <si>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</si>
  <si>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</si>
  <si>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</si>
  <si>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</si>
  <si>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</si>
  <si>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</si>
  <si>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</si>
  <si>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</si>
  <si>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</si>
  <si>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</si>
  <si>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</si>
  <si>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</si>
  <si>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</si>
  <si>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</si>
  <si>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</si>
  <si>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</si>
  <si>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</si>
  <si>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</si>
  <si>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</si>
  <si>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</si>
  <si>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</si>
  <si>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</si>
  <si>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</si>
  <si>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</si>
  <si>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</si>
  <si>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</si>
  <si>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</si>
  <si>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</si>
  <si>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</si>
  <si>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</si>
  <si>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</si>
  <si>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</si>
  <si>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</si>
  <si>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</si>
  <si>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</si>
  <si>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</si>
  <si>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</si>
  <si>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</si>
  <si>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</si>
  <si>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</si>
  <si>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</si>
  <si>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</si>
  <si>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</si>
  <si>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</si>
  <si>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</si>
  <si>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</si>
  <si>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</si>
  <si>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</si>
  <si>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</si>
  <si>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</si>
  <si>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</si>
  <si>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</si>
  <si>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</si>
  <si>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</si>
  <si>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</si>
  <si>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</si>
  <si>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</si>
  <si>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</si>
  <si>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</si>
  <si>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</si>
  <si>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</si>
  <si>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</si>
  <si>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</si>
  <si>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</si>
  <si>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</si>
  <si>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</si>
  <si>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</si>
  <si>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</si>
  <si>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</si>
  <si>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</si>
  <si>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</si>
  <si>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</si>
  <si>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</si>
  <si>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</si>
  <si>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</si>
  <si>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</si>
  <si>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</si>
  <si>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</si>
  <si>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</si>
  <si>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</si>
  <si>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</si>
  <si>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</si>
  <si>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</si>
  <si>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</si>
  <si>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</si>
  <si>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</si>
  <si>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</si>
  <si>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</si>
  <si>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</si>
  <si>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</si>
  <si>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</si>
  <si>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</si>
  <si>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</si>
  <si>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</si>
  <si>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</si>
  <si>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</si>
  <si>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</si>
  <si>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</si>
  <si>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</si>
  <si>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</si>
  <si>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</si>
  <si>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</si>
  <si>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</si>
  <si>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</si>
  <si>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</si>
  <si>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</si>
  <si>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</si>
  <si>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</si>
  <si>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</si>
  <si>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</si>
  <si>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</si>
  <si>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</si>
  <si>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</si>
  <si>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</si>
  <si>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</si>
  <si>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</si>
  <si>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</si>
  <si>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</si>
  <si>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</si>
  <si>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</si>
  <si>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</si>
  <si>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</si>
  <si>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</si>
  <si>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</si>
  <si>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</si>
  <si>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</si>
  <si>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</si>
  <si>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</si>
  <si>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</si>
  <si>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</si>
  <si>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</si>
  <si>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</si>
  <si>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</si>
  <si>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</si>
  <si>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</si>
  <si>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</si>
  <si>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</si>
  <si>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</si>
  <si>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</si>
  <si>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</si>
  <si>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</si>
  <si>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</si>
  <si>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</si>
  <si>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</si>
  <si>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</si>
  <si>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</si>
  <si>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</si>
  <si>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</si>
  <si>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</si>
  <si>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</si>
  <si>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</si>
  <si>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</si>
  <si>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</si>
  <si>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</si>
  <si>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</si>
  <si>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</si>
  <si>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</si>
  <si>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</si>
  <si>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</si>
  <si>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</si>
  <si>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</si>
  <si>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</si>
  <si>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</si>
  <si>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</si>
  <si>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</si>
  <si>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</si>
  <si>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</si>
  <si>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</si>
  <si>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</si>
  <si>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</si>
  <si>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</si>
  <si>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</si>
  <si>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</si>
  <si>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</si>
  <si>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</si>
  <si>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</si>
  <si>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</si>
  <si>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</si>
  <si>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</si>
  <si>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</si>
  <si>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</si>
  <si>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</si>
  <si>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</si>
  <si>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</si>
  <si>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</si>
  <si>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</si>
  <si>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</si>
  <si>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</si>
  <si>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</si>
  <si>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</si>
  <si>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</si>
  <si>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</si>
  <si>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</si>
  <si>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</si>
  <si>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</si>
  <si>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</si>
  <si>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</si>
  <si>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</si>
  <si>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</si>
  <si>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</si>
  <si>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</si>
  <si>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</si>
  <si>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</si>
  <si>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</si>
  <si>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</si>
  <si>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</si>
  <si>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</si>
  <si>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</si>
  <si>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</si>
  <si>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</si>
  <si>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</si>
  <si>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</si>
  <si>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</si>
  <si>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</si>
  <si>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</si>
  <si>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</si>
  <si>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</si>
  <si>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</si>
  <si>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</si>
  <si>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</si>
  <si>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</si>
  <si>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</si>
  <si>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</si>
  <si>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</si>
  <si>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</si>
  <si>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</si>
  <si>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</si>
  <si>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</si>
  <si>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</si>
  <si>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</si>
  <si>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</si>
  <si>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</si>
  <si>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</si>
  <si>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</si>
  <si>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</si>
  <si>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</si>
  <si>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</si>
  <si>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</si>
  <si>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</si>
  <si>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</si>
  <si>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</si>
  <si>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</si>
  <si>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</si>
  <si>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</si>
  <si>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</si>
  <si>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</si>
  <si>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</si>
  <si>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</si>
  <si>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</si>
  <si>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</si>
  <si>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</si>
  <si>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</si>
  <si>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</si>
  <si>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</si>
  <si>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</si>
  <si>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</si>
  <si>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</si>
  <si>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</si>
  <si>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</si>
  <si>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</si>
  <si>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</si>
  <si>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</si>
  <si>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</si>
  <si>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</si>
  <si>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</si>
  <si>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</si>
  <si>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</si>
  <si>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</si>
  <si>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</si>
  <si>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</si>
  <si>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</si>
  <si>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</si>
  <si>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</si>
  <si>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</si>
  <si>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</si>
  <si>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</si>
  <si>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</si>
  <si>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</si>
  <si>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</si>
  <si>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</si>
  <si>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</si>
  <si>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</si>
  <si>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</si>
  <si>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</si>
  <si>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</si>
  <si>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</si>
  <si>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</si>
  <si>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</si>
  <si>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</si>
  <si>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</si>
  <si>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</si>
  <si>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</si>
  <si>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</si>
  <si>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</si>
  <si>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</si>
  <si>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</si>
  <si>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</si>
  <si>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</si>
  <si>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</si>
  <si>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</si>
  <si>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</si>
  <si>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</si>
  <si>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</si>
  <si>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</si>
  <si>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</si>
  <si>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</si>
  <si>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</si>
  <si>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</si>
  <si>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</si>
  <si>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</si>
  <si>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</si>
  <si>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</si>
  <si>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</si>
  <si>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</si>
  <si>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</si>
  <si>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</si>
  <si>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</si>
  <si>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</si>
  <si>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</si>
  <si>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</si>
  <si>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</si>
  <si>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</si>
  <si>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</si>
  <si>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</si>
  <si>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</si>
  <si>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</si>
  <si>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</si>
  <si>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</si>
  <si>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</si>
  <si>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</si>
  <si>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</si>
  <si>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</si>
  <si>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</si>
  <si>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</si>
  <si>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</si>
  <si>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</si>
  <si>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</si>
  <si>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</si>
  <si>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</si>
  <si>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</si>
  <si>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</si>
  <si>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</si>
  <si>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</si>
  <si>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</si>
  <si>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</si>
  <si>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</si>
  <si>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</si>
  <si>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</si>
  <si>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</si>
  <si>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</si>
  <si>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</si>
  <si>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</si>
  <si>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</si>
  <si>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</si>
  <si>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</si>
  <si>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</si>
  <si>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</si>
  <si>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</si>
  <si>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</si>
  <si>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</si>
  <si>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</si>
  <si>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</si>
  <si>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</si>
  <si>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</si>
  <si>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</si>
  <si>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</si>
  <si>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</si>
  <si>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</si>
  <si>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</si>
  <si>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</si>
  <si>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</si>
  <si>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</si>
  <si>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</si>
  <si>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</si>
  <si>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</si>
  <si>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</si>
  <si>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</si>
  <si>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</si>
  <si>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</si>
  <si>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</si>
  <si>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</si>
  <si>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</si>
  <si>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</si>
  <si>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</si>
  <si>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</si>
  <si>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</si>
  <si>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</si>
  <si>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</si>
  <si>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</si>
  <si>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</si>
  <si>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</si>
  <si>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</si>
  <si>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</si>
  <si>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</si>
  <si>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</si>
  <si>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</si>
  <si>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</si>
  <si>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</si>
  <si>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</si>
  <si>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</si>
  <si>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</si>
  <si>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</si>
  <si>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</si>
  <si>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</si>
  <si>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</si>
  <si>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</si>
  <si>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</si>
  <si>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</si>
  <si>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</si>
  <si>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</si>
  <si>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</si>
  <si>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</si>
  <si>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</si>
  <si>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</si>
  <si>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</si>
  <si>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</si>
  <si>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</si>
  <si>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</si>
  <si>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</si>
  <si>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</si>
  <si>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</si>
  <si>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</si>
  <si>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</si>
  <si>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</si>
  <si>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</si>
  <si>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</si>
  <si>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</si>
  <si>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</si>
  <si>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</si>
  <si>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</si>
  <si>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</si>
  <si>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</si>
  <si>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</si>
  <si>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</si>
  <si>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</si>
  <si>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</si>
  <si>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</si>
  <si>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</si>
  <si>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</si>
  <si>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</si>
  <si>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</si>
  <si>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</si>
  <si>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</si>
  <si>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</si>
  <si>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</si>
  <si>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</si>
  <si>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</si>
  <si>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</si>
  <si>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</si>
  <si>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</si>
  <si>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</si>
  <si>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</si>
  <si>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</si>
  <si>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</si>
  <si>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</si>
  <si>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</si>
  <si>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</si>
  <si>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</si>
  <si>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</si>
  <si>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</si>
  <si>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</si>
  <si>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</si>
  <si>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</si>
  <si>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</si>
  <si>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</si>
  <si>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</si>
  <si>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</si>
  <si>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</si>
  <si>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</si>
  <si>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</si>
  <si>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</si>
  <si>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</si>
  <si>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</si>
  <si>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</si>
  <si>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</si>
  <si>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</si>
  <si>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</si>
  <si>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</si>
  <si>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</si>
  <si>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</si>
  <si>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</si>
  <si>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</si>
  <si>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</si>
  <si>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</si>
  <si>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</si>
  <si>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</si>
  <si>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</si>
  <si>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</si>
  <si>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</si>
  <si>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</si>
  <si>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</si>
  <si>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</si>
  <si>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</si>
  <si>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</si>
  <si>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</si>
  <si>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</si>
  <si>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</si>
  <si>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</si>
  <si>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</si>
  <si>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</si>
  <si>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</si>
  <si>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</si>
  <si>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</si>
  <si>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</si>
  <si>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</si>
  <si>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</si>
  <si>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</si>
  <si>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</si>
  <si>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</si>
  <si>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</si>
  <si>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</si>
  <si>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</si>
  <si>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</si>
  <si>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</si>
  <si>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</si>
  <si>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</si>
  <si>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</si>
  <si>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</si>
  <si>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</si>
  <si>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</si>
  <si>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</si>
  <si>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</si>
  <si>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</si>
  <si>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</si>
  <si>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</si>
  <si>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</si>
  <si>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</si>
  <si>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</si>
  <si>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</si>
  <si>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</si>
  <si>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</si>
  <si>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</si>
  <si>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</si>
  <si>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</si>
  <si>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</si>
  <si>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</si>
  <si>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</si>
  <si>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</si>
  <si>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</si>
  <si>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</si>
  <si>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</si>
  <si>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</si>
  <si>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</si>
  <si>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</si>
  <si>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</si>
  <si>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</si>
  <si>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</si>
  <si>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</si>
  <si>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</si>
  <si>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</si>
  <si>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</si>
  <si>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</si>
  <si>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</si>
  <si>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</si>
  <si>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</si>
  <si>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</si>
  <si>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</si>
  <si>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</si>
  <si>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</si>
  <si>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</si>
  <si>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</si>
  <si>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</si>
  <si>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</si>
  <si>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</si>
  <si>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</si>
  <si>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</si>
  <si>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</si>
  <si>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</si>
  <si>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</si>
  <si>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</si>
  <si>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</si>
  <si>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</si>
  <si>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</si>
  <si>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</si>
  <si>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</si>
  <si>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</si>
  <si>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</si>
  <si>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</si>
  <si>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</si>
  <si>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</si>
  <si>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</si>
  <si>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</si>
  <si>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</si>
  <si>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</si>
  <si>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</si>
  <si>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</si>
  <si>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</si>
  <si>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</si>
  <si>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</si>
  <si>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</si>
  <si>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</si>
  <si>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</si>
  <si>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</si>
  <si>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</si>
  <si>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</si>
  <si>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</si>
  <si>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</si>
  <si>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</si>
  <si>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</si>
  <si>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</si>
  <si>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</si>
  <si>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</si>
  <si>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</si>
  <si>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</si>
  <si>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</si>
  <si>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</si>
  <si>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</si>
  <si>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</si>
  <si>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</si>
  <si>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</si>
  <si>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</si>
  <si>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</si>
  <si>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</si>
  <si>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</si>
  <si>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</si>
  <si>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</si>
  <si>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</si>
  <si>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</si>
  <si>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</si>
  <si>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</si>
  <si>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</si>
  <si>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</si>
  <si>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</si>
  <si>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</si>
  <si>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</si>
  <si>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</si>
  <si>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</si>
  <si>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</si>
  <si>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</si>
  <si>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</si>
  <si>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</si>
  <si>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</si>
  <si>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</si>
  <si>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</si>
  <si>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</si>
  <si>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</si>
  <si>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</si>
  <si>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</si>
  <si>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</si>
  <si>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</si>
  <si>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</si>
  <si>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</si>
  <si>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</si>
  <si>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</si>
  <si>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</si>
  <si>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</si>
  <si>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</si>
  <si>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</si>
  <si>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</si>
  <si>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</si>
  <si>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</si>
  <si>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</si>
  <si>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</si>
  <si>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</si>
  <si>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</si>
  <si>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</si>
  <si>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</si>
  <si>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</si>
  <si>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</si>
  <si>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</si>
  <si>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</si>
  <si>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</si>
  <si>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</si>
  <si>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</si>
  <si>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</si>
  <si>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</si>
  <si>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</si>
  <si>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</si>
  <si>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</si>
  <si>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</si>
  <si>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</si>
  <si>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</si>
  <si>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</si>
  <si>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</si>
  <si>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</si>
  <si>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</si>
  <si>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</si>
  <si>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</si>
  <si>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</si>
  <si>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</si>
  <si>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</si>
  <si>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</si>
  <si>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</si>
  <si>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</si>
  <si>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</si>
  <si>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</si>
  <si>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</si>
  <si>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</si>
  <si>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</si>
  <si>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</si>
  <si>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</si>
  <si>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</si>
  <si>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</si>
  <si>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</si>
  <si>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</si>
  <si>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</si>
  <si>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</si>
  <si>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</si>
  <si>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</si>
  <si>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</si>
  <si>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</si>
  <si>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</si>
  <si>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</si>
  <si>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</si>
  <si>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</si>
  <si>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</si>
  <si>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</si>
  <si>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</si>
  <si>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</si>
  <si>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</si>
  <si>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</si>
  <si>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</si>
  <si>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</si>
  <si>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</si>
  <si>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</si>
  <si>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</si>
  <si>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</si>
  <si>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</si>
  <si>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</si>
  <si>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</si>
  <si>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</si>
  <si>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</si>
  <si>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</si>
  <si>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</si>
  <si>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</si>
  <si>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</si>
  <si>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</si>
  <si>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</si>
  <si>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</si>
  <si>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</si>
  <si>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</si>
  <si>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</si>
  <si>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</si>
  <si>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</si>
  <si>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</si>
  <si>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</si>
  <si>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</si>
  <si>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</si>
  <si>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</si>
  <si>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</si>
  <si>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</si>
  <si>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</si>
  <si>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</si>
  <si>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</si>
  <si>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</si>
  <si>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</si>
  <si>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</si>
  <si>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</si>
  <si>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</si>
  <si>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</si>
  <si>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</si>
  <si>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</si>
  <si>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</si>
  <si>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</si>
  <si>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</si>
  <si>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</si>
  <si>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</si>
  <si>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</si>
  <si>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</si>
  <si>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</si>
  <si>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</si>
  <si>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</si>
  <si>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</si>
  <si>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</si>
  <si>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</si>
  <si>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</si>
  <si>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</si>
  <si>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</si>
  <si>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</si>
  <si>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</si>
  <si>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</si>
  <si>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</si>
  <si>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</si>
  <si>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</si>
  <si>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</si>
  <si>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</si>
  <si>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</si>
  <si>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</si>
  <si>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</si>
  <si>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</si>
  <si>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</si>
  <si>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</si>
  <si>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</si>
  <si>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</si>
  <si>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</si>
  <si>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</si>
  <si>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</si>
  <si>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</si>
  <si>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</si>
  <si>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</si>
  <si>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</si>
  <si>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</si>
  <si>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</si>
  <si>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</si>
  <si>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</si>
  <si>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</si>
  <si>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</si>
  <si>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</si>
  <si>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</si>
  <si>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</si>
  <si>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</si>
  <si>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</si>
  <si>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</si>
  <si>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</si>
  <si>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</si>
  <si>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</si>
  <si>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</si>
  <si>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</si>
  <si>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</si>
  <si>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</si>
  <si>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</si>
  <si>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</si>
  <si>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</si>
  <si>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</si>
  <si>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</si>
  <si>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</si>
  <si>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</si>
  <si>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</si>
  <si>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</si>
  <si>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</si>
  <si>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</si>
  <si>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</si>
  <si>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</si>
  <si>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</si>
  <si>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</si>
  <si>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</si>
  <si>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</si>
  <si>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</si>
  <si>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</si>
  <si>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</si>
  <si>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</si>
  <si>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</si>
  <si>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</si>
  <si>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</si>
  <si>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</si>
  <si>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</si>
  <si>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</si>
  <si>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</si>
  <si>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</si>
  <si>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</si>
  <si>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</si>
  <si>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</si>
  <si>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</si>
  <si>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</si>
  <si>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</si>
  <si>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</si>
  <si>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</si>
  <si>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</si>
  <si>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</si>
  <si>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</si>
  <si>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</si>
  <si>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</si>
  <si>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</si>
  <si>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</si>
  <si>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</si>
  <si>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</si>
  <si>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</si>
  <si>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</si>
  <si>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</si>
  <si>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</si>
  <si>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</si>
  <si>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</si>
  <si>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</si>
  <si>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</si>
  <si>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</si>
  <si>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</si>
  <si>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</si>
  <si>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</si>
  <si>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</si>
  <si>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</si>
  <si>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</si>
  <si>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</si>
  <si>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</si>
  <si>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</si>
  <si>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</si>
  <si>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</si>
  <si>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</si>
  <si>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</si>
  <si>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</si>
  <si>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</si>
  <si>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</si>
  <si>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</si>
  <si>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</si>
  <si>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</si>
  <si>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</si>
  <si>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</si>
  <si>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</si>
  <si>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</si>
  <si>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</si>
  <si>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</si>
  <si>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</si>
  <si>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</si>
  <si>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</si>
  <si>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</si>
  <si>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</si>
  <si>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</si>
  <si>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</si>
  <si>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 xml:space="preserve">Suma de VALOR </t>
  </si>
  <si>
    <t>CONCEPTO</t>
  </si>
  <si>
    <t>ESTADO</t>
  </si>
  <si>
    <t>MONTO SIN ITBIS</t>
  </si>
  <si>
    <t>RETENCION</t>
  </si>
  <si>
    <t>ITBIS</t>
  </si>
  <si>
    <t>TOTAL A PAGAR</t>
  </si>
  <si>
    <t>ABONO</t>
  </si>
  <si>
    <t>PAGADA</t>
  </si>
  <si>
    <t>NO.</t>
  </si>
  <si>
    <t>Facturas pagadas al  MES  DE OCTUBRE 2022</t>
  </si>
  <si>
    <t>PRODUCTOS QUIMICOS AVANZADOS PROQUIQA SRL,</t>
  </si>
  <si>
    <t>B1500000352</t>
  </si>
  <si>
    <t>PAGO FACTURA NO    19488 SUMINISTRO DE DE DESECHABLES DE  LIMPIEZA</t>
  </si>
  <si>
    <t xml:space="preserve">PAGO FACTURA  NO  19388 SUMINISTRO  DE DESECHABLES DE LIMPIEZA </t>
  </si>
  <si>
    <t xml:space="preserve">CENTRO DE LA SANCRE Y ESPECIALIDADES C POR A, </t>
  </si>
  <si>
    <t>COMPRA DE PLASMA  Y  SANGRE PERINATO  PARA PACIENTES  INGRESADAS .</t>
  </si>
  <si>
    <t>PROVENTAX MULTISERVICE SRL,</t>
  </si>
  <si>
    <t xml:space="preserve"> ABONO  FACT NO     112 </t>
  </si>
  <si>
    <t>B1500000112</t>
  </si>
  <si>
    <t>SALDO FACT NO  111</t>
  </si>
  <si>
    <t>SRA ELIDA M CASTILLO,</t>
  </si>
  <si>
    <t>B15000290</t>
  </si>
  <si>
    <t>PAGO FACT NO  294</t>
  </si>
  <si>
    <t>B1500000294</t>
  </si>
  <si>
    <t xml:space="preserve">PAGO FACT  NO 290  </t>
  </si>
  <si>
    <t>CRISTINA ROSARIO</t>
  </si>
  <si>
    <t>B1500000160</t>
  </si>
  <si>
    <t>B1500000351</t>
  </si>
  <si>
    <t>B1500000527</t>
  </si>
  <si>
    <t>B1500000649</t>
  </si>
  <si>
    <t xml:space="preserve">ERIKGAS 2000, </t>
  </si>
  <si>
    <t>B1500006318</t>
  </si>
  <si>
    <t>ICU SOLUCIONES  EMPRESARIALES  SRL,</t>
  </si>
  <si>
    <t>B1500000369</t>
  </si>
  <si>
    <t xml:space="preserve">MEJIA ARCALA SRL. </t>
  </si>
  <si>
    <t>B1500000531</t>
  </si>
  <si>
    <t>B1500000533</t>
  </si>
  <si>
    <t>B1500000209</t>
  </si>
  <si>
    <t>B1500000258</t>
  </si>
  <si>
    <t xml:space="preserve">FARACH  S,A </t>
  </si>
  <si>
    <t>JOSE  J NUÑEZ  LIRIANO D NUBALI PEST CONTROL AND RODENTS COM,</t>
  </si>
  <si>
    <t xml:space="preserve">CRISTALIA  DOMINICANA SRL, </t>
  </si>
  <si>
    <t>COMPAÑÍA POR ACCIONES  MERCANTIL SRL .</t>
  </si>
  <si>
    <t xml:space="preserve">JOCACE SA, </t>
  </si>
  <si>
    <t xml:space="preserve">AGUA PLANETA AZUL </t>
  </si>
  <si>
    <t>B1500148281</t>
  </si>
  <si>
    <t>B1500001238</t>
  </si>
  <si>
    <t>B1500001244</t>
  </si>
  <si>
    <t>BIO WIN SRL,</t>
  </si>
  <si>
    <t>B1500001604</t>
  </si>
  <si>
    <t xml:space="preserve">HAUSPITAL SRL, </t>
  </si>
  <si>
    <t>B1500000211</t>
  </si>
  <si>
    <t xml:space="preserve">MORAMI SRL, </t>
  </si>
  <si>
    <t xml:space="preserve">SALDO FACT NO 3748 MAT GAST  MEDICO </t>
  </si>
  <si>
    <t xml:space="preserve">SULOGICA SRL, </t>
  </si>
  <si>
    <t xml:space="preserve">PAGO FACT  NO  725 SUMINISTRO DE PAN   JULIO  2022 ALIMENTOS </t>
  </si>
  <si>
    <t>B1500000725</t>
  </si>
  <si>
    <t xml:space="preserve">TECNOLOGIA  CEBALLOS  SRL, </t>
  </si>
  <si>
    <t>B1500000644</t>
  </si>
  <si>
    <t>B1500000645</t>
  </si>
  <si>
    <t>B1500000694</t>
  </si>
  <si>
    <t>B1500000700</t>
  </si>
  <si>
    <t>B1500000699</t>
  </si>
  <si>
    <t>B1500000702</t>
  </si>
  <si>
    <t>B1500000703</t>
  </si>
  <si>
    <t>B1500000709</t>
  </si>
  <si>
    <t>B1500000708</t>
  </si>
  <si>
    <t>B1500000717</t>
  </si>
  <si>
    <t>B1500000712</t>
  </si>
  <si>
    <t xml:space="preserve">OMEGA TECH SA, </t>
  </si>
  <si>
    <t>B1500016431</t>
  </si>
  <si>
    <t>B1500000234</t>
  </si>
  <si>
    <t xml:space="preserve">BIOANALYTICAL INSTRUMENTS </t>
  </si>
  <si>
    <t>A&amp;S IMPORTADORA MEDICAS SRL.</t>
  </si>
  <si>
    <t xml:space="preserve">3 ABONO  A FACT NO 130 ,  MAST GAST  MEDICOS </t>
  </si>
  <si>
    <t>B15 00002658</t>
  </si>
  <si>
    <t>ABONO  FACTU NO   459 MEDICAMENTOS MAT GAST</t>
  </si>
  <si>
    <t>PROUCTOS CANO  SRL.</t>
  </si>
  <si>
    <t xml:space="preserve">PAGO  FACT NO 1992 </t>
  </si>
  <si>
    <t>PAGO FACT NO 1993</t>
  </si>
  <si>
    <t>PAGO FACT NO 2096</t>
  </si>
  <si>
    <t>PAGO  FACT  NO  2107</t>
  </si>
  <si>
    <t xml:space="preserve"> PAGO  FACT NO 2106</t>
  </si>
  <si>
    <t>PAGO   FACT  NO  2113</t>
  </si>
  <si>
    <t>PAGO FACT NO 2115</t>
  </si>
  <si>
    <t>PAGO FACT  NO 2124</t>
  </si>
  <si>
    <t>PAGO FACT NO  2123</t>
  </si>
  <si>
    <t>PAGO   FACT  NO 2137</t>
  </si>
  <si>
    <t>PAGO  FACT  NO  2129</t>
  </si>
  <si>
    <t>COMPRA DE UTILES  DE COMPUTOS  SEGÚN COTIZACION  5610286 DE FECHA  07 OCTUBRE 2022</t>
  </si>
  <si>
    <t>COMPRA DE PINTURA S Y  ARTICULOS  FERRETEROS  Y AFINES SEGÚN COTIZACION  NO  0110017025 DE FECHA 17 OCTUBRE 2022</t>
  </si>
  <si>
    <t>REACTIVOS  P/ CITOGENETICA  S / CAT  AXO5Q 3045 DEL  9/6/2022</t>
  </si>
  <si>
    <t>COMPRA DE 100 BOTELLONES DE AGUA  SEGÚN COTIZACION  APA  19/10/2022 DE FECHA  19  OCTUBRE 2022</t>
  </si>
  <si>
    <t>B1500148382</t>
  </si>
  <si>
    <t xml:space="preserve">COMPRA DE BRAZALETE  NEONATAL  S/ COT FAC  12/10/2022 MAT GAST  MEDICO </t>
  </si>
  <si>
    <t>B1500148509</t>
  </si>
  <si>
    <t>B1500000349</t>
  </si>
  <si>
    <t>ABONO FACT NO 160  MATERIAL GAST   MEDICO</t>
  </si>
  <si>
    <t>PRODUCTOS MEDICOS Y QUIRURGICOS  SA,</t>
  </si>
  <si>
    <t>PAGO FACT NO  220193</t>
  </si>
  <si>
    <t>B15000001096</t>
  </si>
  <si>
    <t>EPX DOMINICANA SRL.</t>
  </si>
  <si>
    <t>B15000001351</t>
  </si>
  <si>
    <t xml:space="preserve">PAGO FACT N O  </t>
  </si>
  <si>
    <t xml:space="preserve">PAGO   FACT NO  2021  , 720 , 2021 , /882 , 2022 , /0036 , 2022 , 0384 , Y 2022 , /0472  MAT GAST MEDICO </t>
  </si>
  <si>
    <t xml:space="preserve">PAGO FACT NO   </t>
  </si>
  <si>
    <t xml:space="preserve">PAGO FACT NO  MATERIAL  GAST MEDICO </t>
  </si>
  <si>
    <t>PAGO  FACT NO MATERIAL GAST MEDICO</t>
  </si>
  <si>
    <t>B1500000669</t>
  </si>
  <si>
    <t>PAGA FACT NO 6149 Y 6164 GASOLINA Y COMBUSTIBLE PARA LA PLANTA  TICKEST  GERENCIA</t>
  </si>
  <si>
    <t xml:space="preserve">PAGO FACT NO 351 , Y 369 , RENTA  IMPRESORA </t>
  </si>
  <si>
    <t>PAGO FACT NO 351  RENTA IMPRESORA</t>
  </si>
  <si>
    <t xml:space="preserve">PAGA  FACT NO  290095304   Y  PAGO  FACT NO  190088709 ALIMENTOS </t>
  </si>
  <si>
    <t>PAGO FACT   ALIMENTOS</t>
  </si>
  <si>
    <t xml:space="preserve">PAGO FACT  NO  218 Y 268 ,  MEDICAMENTOS  Y MAT GAST  MEDICO </t>
  </si>
  <si>
    <t>TENDAMED   SRL.</t>
  </si>
  <si>
    <t>PAGO FACT NO  268  MEDICAMENTOS  Y MAT  GAST  MEDICO</t>
  </si>
  <si>
    <t xml:space="preserve">PAGO FACT NO 662747 , Y A BONO  FACT NO  665523  SUMINISTRO DE MEDICAMENTOS </t>
  </si>
  <si>
    <t>B15000002091</t>
  </si>
  <si>
    <t xml:space="preserve">ABONO  FACTU NO   665523 </t>
  </si>
  <si>
    <t>B15000002130</t>
  </si>
  <si>
    <t xml:space="preserve">PAGO FACT NO  65 FUMIGACION </t>
  </si>
  <si>
    <t xml:space="preserve">SALDO  FACT  NO  28678 ,  MEDIACAMENTOS </t>
  </si>
  <si>
    <t>B150000475</t>
  </si>
  <si>
    <t xml:space="preserve">COMPRA  MATERIALES  FERRETEROS </t>
  </si>
  <si>
    <t xml:space="preserve">SALDO FACT NO 73341 Y UN PAGO  A 73640 MEDICAMENTOS </t>
  </si>
  <si>
    <t>PAGO FACT NO  73640</t>
  </si>
  <si>
    <t>B150000331</t>
  </si>
  <si>
    <t xml:space="preserve">COMPRA  DE 87 BOTELLONES DE AGUA  </t>
  </si>
  <si>
    <t>PAGO FACT NO 768    MEDICAMENTOS</t>
  </si>
  <si>
    <t xml:space="preserve">PAGO FACT NO 776   MEDICAMENTOS </t>
  </si>
  <si>
    <t>SALDO  FACT NO  1583 Y PAGO  FACT NO 1604</t>
  </si>
  <si>
    <t xml:space="preserve">PAGO FACT NO 1604    </t>
  </si>
  <si>
    <t>B1500000058</t>
  </si>
  <si>
    <t xml:space="preserve">PAGO FACT NO 433 MEDICAMENTOS Y MAT GAST  MEDICO </t>
  </si>
  <si>
    <t>SALDO</t>
  </si>
  <si>
    <t>SUPLIDORES INSTITUCIONALES</t>
  </si>
  <si>
    <t>MAT GAST DE LIMPIEZA</t>
  </si>
  <si>
    <t>MAT  DE LIMPIEZA</t>
  </si>
  <si>
    <t>B1500000201</t>
  </si>
  <si>
    <t>B15000006332</t>
  </si>
  <si>
    <t xml:space="preserve">TENDAMED SRL. </t>
  </si>
  <si>
    <t>B1500000065</t>
  </si>
  <si>
    <t>S &amp; M DENTAL</t>
  </si>
  <si>
    <t>MAT GAST DE ODONTOLOGIA</t>
  </si>
  <si>
    <t xml:space="preserve">ABONO </t>
  </si>
  <si>
    <t>1/77/202</t>
  </si>
  <si>
    <t xml:space="preserve">INGENIERIA TECNOLOGIA Y SERVICIOS </t>
  </si>
  <si>
    <t xml:space="preserve">EPX DOMINICANA  SRL.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</si>
</sst>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164" fontId="19" fillId="2" borderId="2" xfId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7" borderId="2" xfId="0" applyFill="1" applyBorder="1"/>
    <xf numFmtId="0" fontId="19" fillId="2" borderId="2" xfId="0" applyFont="1" applyFill="1" applyBorder="1" applyAlignment="1">
      <alignment vertical="center" wrapText="1"/>
    </xf>
    <xf numFmtId="4" fontId="17" fillId="2" borderId="2" xfId="8" applyNumberFormat="1" applyFont="1" applyFill="1" applyBorder="1" applyAlignment="1">
      <alignment horizontal="left"/>
    </xf>
    <xf numFmtId="14" fontId="19" fillId="2" borderId="2" xfId="0" applyNumberFormat="1" applyFont="1" applyFill="1" applyBorder="1" applyAlignment="1">
      <alignment horizontal="center" vertical="center"/>
    </xf>
    <xf numFmtId="164" fontId="19" fillId="2" borderId="2" xfId="1" applyFont="1" applyFill="1" applyBorder="1" applyAlignment="1">
      <alignment wrapText="1"/>
    </xf>
    <xf numFmtId="4" fontId="17" fillId="2" borderId="2" xfId="8" applyNumberFormat="1" applyFont="1" applyFill="1" applyBorder="1" applyAlignment="1">
      <alignment horizontal="left" wrapText="1"/>
    </xf>
    <xf numFmtId="0" fontId="17" fillId="2" borderId="2" xfId="8" applyNumberFormat="1" applyFont="1" applyFill="1" applyBorder="1" applyAlignment="1">
      <alignment horizontal="left" wrapText="1"/>
    </xf>
    <xf numFmtId="4" fontId="17" fillId="2" borderId="2" xfId="8" applyNumberFormat="1" applyFont="1" applyFill="1" applyBorder="1" applyAlignment="1">
      <alignment horizontal="center" wrapText="1"/>
    </xf>
    <xf numFmtId="14" fontId="19" fillId="2" borderId="2" xfId="0" applyNumberFormat="1" applyFont="1" applyFill="1" applyBorder="1" applyAlignment="1">
      <alignment horizontal="center" vertical="center" wrapText="1"/>
    </xf>
    <xf numFmtId="4" fontId="18" fillId="2" borderId="2" xfId="8" applyNumberFormat="1" applyFont="1" applyFill="1" applyBorder="1" applyAlignment="1">
      <alignment horizontal="left" wrapText="1"/>
    </xf>
    <xf numFmtId="4" fontId="18" fillId="2" borderId="2" xfId="8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481264</xdr:colOff>
      <xdr:row>3</xdr:row>
      <xdr:rowOff>140972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3F6A9D41-E77F-47E0-8CF1-B7C91B54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3307014" cy="71247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1235529</xdr:colOff>
      <xdr:row>3</xdr:row>
      <xdr:rowOff>31750</xdr:rowOff>
    </xdr:to>
    <xdr:pic>
      <xdr:nvPicPr>
        <xdr:cNvPr id="3" name="Imagen 3" descr="Resultado de imagen para logo maternidad la altagracia">
          <a:extLst>
            <a:ext uri="{FF2B5EF4-FFF2-40B4-BE49-F238E27FC236}">
              <a16:creationId xmlns:a16="http://schemas.microsoft.com/office/drawing/2014/main" id="{6E86AAA8-4645-4761-A89A-FBD778AF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190500"/>
          <a:ext cx="1235529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85" t="s">
        <v>151</v>
      </c>
      <c r="B2" s="85"/>
      <c r="C2" s="85"/>
      <c r="D2" s="85"/>
      <c r="E2" s="85"/>
    </row>
    <row r="3" spans="1:8" ht="15" customHeight="1" x14ac:dyDescent="0.25">
      <c r="A3" s="85"/>
      <c r="B3" s="85"/>
      <c r="C3" s="85"/>
      <c r="D3" s="85"/>
      <c r="E3" s="85"/>
    </row>
    <row r="4" spans="1:8" ht="15" customHeight="1" x14ac:dyDescent="0.25">
      <c r="A4" s="85"/>
      <c r="B4" s="85"/>
      <c r="C4" s="85"/>
      <c r="D4" s="85"/>
      <c r="E4" s="85"/>
    </row>
    <row r="5" spans="1:8" ht="6" customHeight="1" x14ac:dyDescent="0.25">
      <c r="A5" s="85"/>
      <c r="B5" s="85"/>
      <c r="C5" s="85"/>
      <c r="D5" s="85"/>
      <c r="E5" s="85"/>
      <c r="F5" s="38"/>
    </row>
    <row r="6" spans="1:8" ht="41.25" customHeight="1" x14ac:dyDescent="0.25">
      <c r="A6" s="86" t="s">
        <v>891</v>
      </c>
      <c r="B6" s="86"/>
      <c r="C6" s="86"/>
      <c r="D6" s="86"/>
      <c r="E6" s="86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A1:G88"/>
  <sheetViews>
    <sheetView tabSelected="1" topLeftCell="A47" zoomScale="90" zoomScaleNormal="90" workbookViewId="0">
      <selection activeCell="F97" sqref="F97"/>
    </sheetView>
  </sheetViews>
  <sheetFormatPr baseColWidth="10" defaultRowHeight="15" x14ac:dyDescent="0.25"/>
  <cols>
    <col min="1" max="1" width="9.85546875" customWidth="1"/>
    <col min="2" max="2" width="32.5703125" customWidth="1"/>
    <col min="3" max="3" width="41.7109375" customWidth="1"/>
    <col min="4" max="4" width="17" style="13" customWidth="1"/>
    <col min="5" max="5" width="17.28515625" style="13" customWidth="1"/>
    <col min="6" max="6" width="13.42578125" customWidth="1"/>
    <col min="7" max="7" width="21.140625" customWidth="1"/>
  </cols>
  <sheetData>
    <row r="1" spans="1:7" x14ac:dyDescent="0.25">
      <c r="G1" s="52"/>
    </row>
    <row r="2" spans="1:7" x14ac:dyDescent="0.25">
      <c r="G2" s="52"/>
    </row>
    <row r="3" spans="1:7" x14ac:dyDescent="0.25">
      <c r="G3" s="52"/>
    </row>
    <row r="4" spans="1:7" x14ac:dyDescent="0.25">
      <c r="C4" s="87" t="s">
        <v>1355</v>
      </c>
      <c r="D4" s="87"/>
      <c r="E4" s="87"/>
      <c r="F4" s="87"/>
      <c r="G4" s="87"/>
    </row>
    <row r="5" spans="1:7" hidden="1" x14ac:dyDescent="0.25">
      <c r="G5" s="52"/>
    </row>
    <row r="6" spans="1:7" ht="30" x14ac:dyDescent="0.25">
      <c r="A6" s="74" t="s">
        <v>1354</v>
      </c>
      <c r="B6" s="60" t="s">
        <v>2</v>
      </c>
      <c r="C6" s="60" t="s">
        <v>1346</v>
      </c>
      <c r="D6" s="61" t="s">
        <v>1</v>
      </c>
      <c r="E6" s="62" t="s">
        <v>0</v>
      </c>
      <c r="F6" s="62" t="s">
        <v>1347</v>
      </c>
      <c r="G6" s="63" t="s">
        <v>1345</v>
      </c>
    </row>
    <row r="7" spans="1:7" ht="32.25" customHeight="1" x14ac:dyDescent="0.25">
      <c r="A7" s="32">
        <v>1</v>
      </c>
      <c r="B7" s="75" t="s">
        <v>1356</v>
      </c>
      <c r="C7" s="76" t="s">
        <v>1359</v>
      </c>
      <c r="D7" s="77">
        <v>44837</v>
      </c>
      <c r="E7" s="77" t="s">
        <v>1442</v>
      </c>
      <c r="F7" s="59" t="s">
        <v>1353</v>
      </c>
      <c r="G7" s="78">
        <v>74998.820000000007</v>
      </c>
    </row>
    <row r="8" spans="1:7" ht="35.25" customHeight="1" x14ac:dyDescent="0.25">
      <c r="A8" s="32">
        <f>A7+1</f>
        <v>2</v>
      </c>
      <c r="B8" s="75" t="s">
        <v>1356</v>
      </c>
      <c r="C8" s="79" t="s">
        <v>1358</v>
      </c>
      <c r="D8" s="77">
        <v>44837</v>
      </c>
      <c r="E8" s="77" t="s">
        <v>1357</v>
      </c>
      <c r="F8" s="59" t="s">
        <v>1353</v>
      </c>
      <c r="G8" s="78">
        <v>49778.559999999998</v>
      </c>
    </row>
    <row r="9" spans="1:7" ht="27.75" customHeight="1" x14ac:dyDescent="0.25">
      <c r="A9" s="32">
        <f t="shared" ref="A9:A65" si="0">A8+1</f>
        <v>3</v>
      </c>
      <c r="B9" s="75" t="s">
        <v>1360</v>
      </c>
      <c r="C9" s="80" t="s">
        <v>1361</v>
      </c>
      <c r="D9" s="77">
        <v>44844</v>
      </c>
      <c r="E9" s="77" t="s">
        <v>1264</v>
      </c>
      <c r="F9" s="59" t="s">
        <v>1353</v>
      </c>
      <c r="G9" s="78">
        <v>9500</v>
      </c>
    </row>
    <row r="10" spans="1:7" ht="24.75" customHeight="1" x14ac:dyDescent="0.25">
      <c r="A10" s="32">
        <f t="shared" si="0"/>
        <v>4</v>
      </c>
      <c r="B10" s="75" t="s">
        <v>1362</v>
      </c>
      <c r="C10" s="80" t="s">
        <v>1363</v>
      </c>
      <c r="D10" s="77">
        <v>44845</v>
      </c>
      <c r="E10" s="77" t="s">
        <v>1364</v>
      </c>
      <c r="F10" s="59" t="s">
        <v>1481</v>
      </c>
      <c r="G10" s="78">
        <v>80100</v>
      </c>
    </row>
    <row r="11" spans="1:7" ht="24" customHeight="1" x14ac:dyDescent="0.25">
      <c r="A11" s="32">
        <f t="shared" si="0"/>
        <v>5</v>
      </c>
      <c r="B11" s="75" t="s">
        <v>1362</v>
      </c>
      <c r="C11" s="79" t="s">
        <v>1365</v>
      </c>
      <c r="D11" s="77">
        <v>44845</v>
      </c>
      <c r="E11" s="77" t="s">
        <v>1275</v>
      </c>
      <c r="F11" s="59" t="s">
        <v>1353</v>
      </c>
      <c r="G11" s="78">
        <v>69900</v>
      </c>
    </row>
    <row r="12" spans="1:7" ht="24.75" customHeight="1" x14ac:dyDescent="0.25">
      <c r="A12" s="32">
        <f t="shared" si="0"/>
        <v>6</v>
      </c>
      <c r="B12" s="75" t="s">
        <v>1366</v>
      </c>
      <c r="C12" s="79" t="s">
        <v>1370</v>
      </c>
      <c r="D12" s="77">
        <v>44845</v>
      </c>
      <c r="E12" s="77" t="s">
        <v>1367</v>
      </c>
      <c r="F12" s="59" t="s">
        <v>1353</v>
      </c>
      <c r="G12" s="78">
        <v>81495.520000000004</v>
      </c>
    </row>
    <row r="13" spans="1:7" ht="35.25" customHeight="1" x14ac:dyDescent="0.25">
      <c r="A13" s="32">
        <f t="shared" si="0"/>
        <v>7</v>
      </c>
      <c r="B13" s="75" t="s">
        <v>1366</v>
      </c>
      <c r="C13" s="79" t="s">
        <v>1368</v>
      </c>
      <c r="D13" s="77">
        <v>44845</v>
      </c>
      <c r="E13" s="77" t="s">
        <v>1369</v>
      </c>
      <c r="F13" s="59" t="s">
        <v>1353</v>
      </c>
      <c r="G13" s="78">
        <v>87060.4</v>
      </c>
    </row>
    <row r="14" spans="1:7" ht="26.25" customHeight="1" x14ac:dyDescent="0.25">
      <c r="A14" s="32">
        <f t="shared" si="0"/>
        <v>8</v>
      </c>
      <c r="B14" s="75" t="s">
        <v>1482</v>
      </c>
      <c r="C14" s="79" t="s">
        <v>1483</v>
      </c>
      <c r="D14" s="77">
        <v>44596</v>
      </c>
      <c r="E14" s="77" t="s">
        <v>95</v>
      </c>
      <c r="F14" s="59" t="s">
        <v>1481</v>
      </c>
      <c r="G14" s="78">
        <v>164400</v>
      </c>
    </row>
    <row r="15" spans="1:7" ht="28.5" customHeight="1" x14ac:dyDescent="0.25">
      <c r="A15" s="32">
        <f t="shared" si="0"/>
        <v>9</v>
      </c>
      <c r="B15" s="75" t="s">
        <v>1482</v>
      </c>
      <c r="C15" s="79" t="s">
        <v>1484</v>
      </c>
      <c r="D15" s="77">
        <v>44618</v>
      </c>
      <c r="E15" s="77" t="s">
        <v>1485</v>
      </c>
      <c r="F15" s="59" t="s">
        <v>1352</v>
      </c>
      <c r="G15" s="78">
        <v>85600</v>
      </c>
    </row>
    <row r="16" spans="1:7" ht="18.75" customHeight="1" x14ac:dyDescent="0.25">
      <c r="A16" s="32">
        <f t="shared" si="0"/>
        <v>10</v>
      </c>
      <c r="B16" s="75" t="s">
        <v>1371</v>
      </c>
      <c r="C16" s="79" t="s">
        <v>1443</v>
      </c>
      <c r="D16" s="77">
        <v>44845</v>
      </c>
      <c r="E16" s="81" t="s">
        <v>1372</v>
      </c>
      <c r="F16" s="59" t="s">
        <v>1352</v>
      </c>
      <c r="G16" s="78">
        <v>259325.2</v>
      </c>
    </row>
    <row r="17" spans="1:7" ht="33" customHeight="1" x14ac:dyDescent="0.25">
      <c r="A17" s="32">
        <f t="shared" si="0"/>
        <v>11</v>
      </c>
      <c r="B17" s="75" t="s">
        <v>1444</v>
      </c>
      <c r="C17" s="79" t="s">
        <v>1445</v>
      </c>
      <c r="D17" s="82">
        <v>44845</v>
      </c>
      <c r="E17" s="77" t="s">
        <v>1446</v>
      </c>
      <c r="F17" s="59" t="s">
        <v>1353</v>
      </c>
      <c r="G17" s="71">
        <v>41449.980000000003</v>
      </c>
    </row>
    <row r="18" spans="1:7" ht="31.5" customHeight="1" x14ac:dyDescent="0.25">
      <c r="A18" s="32">
        <f t="shared" si="0"/>
        <v>12</v>
      </c>
      <c r="B18" s="72" t="s">
        <v>1447</v>
      </c>
      <c r="C18" s="79" t="s">
        <v>1450</v>
      </c>
      <c r="D18" s="82">
        <v>44845</v>
      </c>
      <c r="E18" s="81" t="s">
        <v>1448</v>
      </c>
      <c r="F18" s="59" t="s">
        <v>1353</v>
      </c>
      <c r="G18" s="71">
        <v>79886</v>
      </c>
    </row>
    <row r="19" spans="1:7" ht="22.5" customHeight="1" x14ac:dyDescent="0.25">
      <c r="A19" s="32">
        <f t="shared" si="0"/>
        <v>13</v>
      </c>
      <c r="B19" s="72" t="s">
        <v>1447</v>
      </c>
      <c r="C19" s="79" t="s">
        <v>1449</v>
      </c>
      <c r="D19" s="82">
        <v>44845</v>
      </c>
      <c r="E19" s="81" t="s">
        <v>1053</v>
      </c>
      <c r="F19" s="59" t="s">
        <v>1353</v>
      </c>
      <c r="G19" s="71">
        <v>128525.6</v>
      </c>
    </row>
    <row r="20" spans="1:7" ht="24.75" customHeight="1" x14ac:dyDescent="0.25">
      <c r="A20" s="32">
        <f t="shared" si="0"/>
        <v>14</v>
      </c>
      <c r="B20" s="72" t="s">
        <v>1494</v>
      </c>
      <c r="C20" s="79" t="s">
        <v>1451</v>
      </c>
      <c r="D20" s="82">
        <v>44845</v>
      </c>
      <c r="E20" s="81" t="s">
        <v>1374</v>
      </c>
      <c r="F20" s="59" t="s">
        <v>1353</v>
      </c>
      <c r="G20" s="71">
        <v>16520</v>
      </c>
    </row>
    <row r="21" spans="1:7" ht="29.25" customHeight="1" x14ac:dyDescent="0.25">
      <c r="A21" s="32">
        <f t="shared" si="0"/>
        <v>15</v>
      </c>
      <c r="B21" s="72" t="s">
        <v>1494</v>
      </c>
      <c r="C21" s="79" t="s">
        <v>1452</v>
      </c>
      <c r="D21" s="82">
        <v>44845</v>
      </c>
      <c r="E21" s="77" t="s">
        <v>1375</v>
      </c>
      <c r="F21" s="59" t="s">
        <v>1353</v>
      </c>
      <c r="G21" s="71">
        <v>18920</v>
      </c>
    </row>
    <row r="22" spans="1:7" ht="36.75" customHeight="1" x14ac:dyDescent="0.25">
      <c r="A22" s="32">
        <f t="shared" si="0"/>
        <v>16</v>
      </c>
      <c r="B22" s="72" t="s">
        <v>1494</v>
      </c>
      <c r="C22" s="79" t="s">
        <v>1453</v>
      </c>
      <c r="D22" s="82">
        <v>44845</v>
      </c>
      <c r="E22" s="81" t="s">
        <v>1454</v>
      </c>
      <c r="F22" s="59" t="s">
        <v>1353</v>
      </c>
      <c r="G22" s="71">
        <v>5310</v>
      </c>
    </row>
    <row r="23" spans="1:7" ht="29.25" customHeight="1" x14ac:dyDescent="0.25">
      <c r="A23" s="32">
        <f t="shared" si="0"/>
        <v>17</v>
      </c>
      <c r="B23" s="72" t="s">
        <v>1376</v>
      </c>
      <c r="C23" s="79" t="s">
        <v>1455</v>
      </c>
      <c r="D23" s="82">
        <v>44743</v>
      </c>
      <c r="E23" s="81" t="s">
        <v>1377</v>
      </c>
      <c r="F23" s="59" t="s">
        <v>1353</v>
      </c>
      <c r="G23" s="71">
        <v>110800</v>
      </c>
    </row>
    <row r="24" spans="1:7" ht="28.5" customHeight="1" x14ac:dyDescent="0.25">
      <c r="A24" s="32">
        <f t="shared" si="0"/>
        <v>18</v>
      </c>
      <c r="B24" s="72" t="s">
        <v>1376</v>
      </c>
      <c r="C24" s="79" t="s">
        <v>1455</v>
      </c>
      <c r="D24" s="82">
        <v>44748</v>
      </c>
      <c r="E24" s="81" t="s">
        <v>1486</v>
      </c>
      <c r="F24" s="59" t="s">
        <v>1353</v>
      </c>
      <c r="G24" s="71">
        <v>40000</v>
      </c>
    </row>
    <row r="25" spans="1:7" ht="25.5" customHeight="1" x14ac:dyDescent="0.25">
      <c r="A25" s="32">
        <f t="shared" si="0"/>
        <v>19</v>
      </c>
      <c r="B25" s="72" t="s">
        <v>1378</v>
      </c>
      <c r="C25" s="79" t="s">
        <v>1456</v>
      </c>
      <c r="D25" s="82">
        <v>44736</v>
      </c>
      <c r="E25" s="81" t="s">
        <v>1373</v>
      </c>
      <c r="F25" s="59" t="s">
        <v>1353</v>
      </c>
      <c r="G25" s="71">
        <v>38302.080000000002</v>
      </c>
    </row>
    <row r="26" spans="1:7" ht="29.25" customHeight="1" x14ac:dyDescent="0.25">
      <c r="A26" s="32">
        <f t="shared" si="0"/>
        <v>20</v>
      </c>
      <c r="B26" s="72" t="s">
        <v>1378</v>
      </c>
      <c r="C26" s="79" t="s">
        <v>1457</v>
      </c>
      <c r="D26" s="82">
        <v>44775</v>
      </c>
      <c r="E26" s="81" t="s">
        <v>1379</v>
      </c>
      <c r="F26" s="59" t="s">
        <v>1353</v>
      </c>
      <c r="G26" s="71">
        <v>44283.98</v>
      </c>
    </row>
    <row r="27" spans="1:7" ht="35.25" customHeight="1" x14ac:dyDescent="0.25">
      <c r="A27" s="32">
        <f t="shared" si="0"/>
        <v>21</v>
      </c>
      <c r="B27" s="72" t="s">
        <v>1380</v>
      </c>
      <c r="C27" s="79" t="s">
        <v>1458</v>
      </c>
      <c r="D27" s="82">
        <v>44785</v>
      </c>
      <c r="E27" s="81" t="s">
        <v>1382</v>
      </c>
      <c r="F27" s="59" t="s">
        <v>1353</v>
      </c>
      <c r="G27" s="71">
        <v>111168</v>
      </c>
    </row>
    <row r="28" spans="1:7" ht="30.75" customHeight="1" x14ac:dyDescent="0.25">
      <c r="A28" s="32">
        <f t="shared" si="0"/>
        <v>22</v>
      </c>
      <c r="B28" s="72" t="s">
        <v>1380</v>
      </c>
      <c r="C28" s="79" t="s">
        <v>1459</v>
      </c>
      <c r="D28" s="82">
        <v>44847</v>
      </c>
      <c r="E28" s="81" t="s">
        <v>1381</v>
      </c>
      <c r="F28" s="59" t="s">
        <v>1353</v>
      </c>
      <c r="G28" s="71">
        <v>32540</v>
      </c>
    </row>
    <row r="29" spans="1:7" ht="35.25" customHeight="1" x14ac:dyDescent="0.25">
      <c r="A29" s="32">
        <f t="shared" si="0"/>
        <v>23</v>
      </c>
      <c r="B29" s="72" t="s">
        <v>1487</v>
      </c>
      <c r="C29" s="79" t="s">
        <v>1460</v>
      </c>
      <c r="D29" s="82">
        <v>44847</v>
      </c>
      <c r="E29" s="81" t="s">
        <v>1383</v>
      </c>
      <c r="F29" s="59" t="s">
        <v>1353</v>
      </c>
      <c r="G29" s="71">
        <v>19386</v>
      </c>
    </row>
    <row r="30" spans="1:7" ht="41.25" customHeight="1" x14ac:dyDescent="0.25">
      <c r="A30" s="32">
        <f t="shared" si="0"/>
        <v>24</v>
      </c>
      <c r="B30" s="72" t="s">
        <v>1461</v>
      </c>
      <c r="C30" s="79" t="s">
        <v>1462</v>
      </c>
      <c r="D30" s="82">
        <v>44847</v>
      </c>
      <c r="E30" s="81" t="s">
        <v>1384</v>
      </c>
      <c r="F30" s="59" t="s">
        <v>1353</v>
      </c>
      <c r="G30" s="71">
        <v>117804</v>
      </c>
    </row>
    <row r="31" spans="1:7" ht="30" customHeight="1" x14ac:dyDescent="0.25">
      <c r="A31" s="32">
        <f t="shared" si="0"/>
        <v>25</v>
      </c>
      <c r="B31" s="72" t="s">
        <v>1385</v>
      </c>
      <c r="C31" s="79" t="s">
        <v>1463</v>
      </c>
      <c r="D31" s="82">
        <v>44547</v>
      </c>
      <c r="E31" s="81" t="s">
        <v>1464</v>
      </c>
      <c r="F31" s="59" t="s">
        <v>1353</v>
      </c>
      <c r="G31" s="71">
        <v>204500</v>
      </c>
    </row>
    <row r="32" spans="1:7" ht="27.75" customHeight="1" x14ac:dyDescent="0.25">
      <c r="A32" s="32">
        <f t="shared" si="0"/>
        <v>26</v>
      </c>
      <c r="B32" s="72" t="s">
        <v>1385</v>
      </c>
      <c r="C32" s="79" t="s">
        <v>1465</v>
      </c>
      <c r="D32" s="82">
        <v>44568</v>
      </c>
      <c r="E32" s="81" t="s">
        <v>1466</v>
      </c>
      <c r="F32" s="59" t="s">
        <v>1352</v>
      </c>
      <c r="G32" s="71">
        <v>45500</v>
      </c>
    </row>
    <row r="33" spans="1:7" ht="39" customHeight="1" x14ac:dyDescent="0.25">
      <c r="A33" s="32">
        <f t="shared" si="0"/>
        <v>27</v>
      </c>
      <c r="B33" s="72" t="s">
        <v>1386</v>
      </c>
      <c r="C33" s="79" t="s">
        <v>1467</v>
      </c>
      <c r="D33" s="82">
        <v>44691</v>
      </c>
      <c r="E33" s="81" t="s">
        <v>1488</v>
      </c>
      <c r="F33" s="59" t="s">
        <v>1353</v>
      </c>
      <c r="G33" s="71">
        <v>54000</v>
      </c>
    </row>
    <row r="34" spans="1:7" ht="39" customHeight="1" x14ac:dyDescent="0.25">
      <c r="A34" s="32">
        <f t="shared" si="0"/>
        <v>28</v>
      </c>
      <c r="B34" s="72" t="s">
        <v>1387</v>
      </c>
      <c r="C34" s="79" t="s">
        <v>1468</v>
      </c>
      <c r="D34" s="82">
        <v>44847</v>
      </c>
      <c r="E34" s="81" t="s">
        <v>1469</v>
      </c>
      <c r="F34" s="59" t="s">
        <v>1353</v>
      </c>
      <c r="G34" s="71">
        <v>115000</v>
      </c>
    </row>
    <row r="35" spans="1:7" ht="27.75" customHeight="1" x14ac:dyDescent="0.25">
      <c r="A35" s="32">
        <f t="shared" si="0"/>
        <v>29</v>
      </c>
      <c r="B35" s="72" t="s">
        <v>1388</v>
      </c>
      <c r="C35" s="79" t="s">
        <v>1470</v>
      </c>
      <c r="D35" s="82">
        <v>44847</v>
      </c>
      <c r="E35" s="81" t="s">
        <v>1013</v>
      </c>
      <c r="F35" s="59" t="s">
        <v>1353</v>
      </c>
      <c r="G35" s="71">
        <v>34180</v>
      </c>
    </row>
    <row r="36" spans="1:7" ht="25.5" customHeight="1" x14ac:dyDescent="0.25">
      <c r="A36" s="32">
        <f t="shared" si="0"/>
        <v>30</v>
      </c>
      <c r="B36" s="72" t="s">
        <v>1389</v>
      </c>
      <c r="C36" s="79" t="s">
        <v>1471</v>
      </c>
      <c r="D36" s="82">
        <v>44538</v>
      </c>
      <c r="E36" s="81" t="s">
        <v>89</v>
      </c>
      <c r="F36" s="59" t="s">
        <v>1353</v>
      </c>
      <c r="G36" s="71">
        <v>130645</v>
      </c>
    </row>
    <row r="37" spans="1:7" ht="26.25" customHeight="1" x14ac:dyDescent="0.25">
      <c r="A37" s="32">
        <f t="shared" si="0"/>
        <v>31</v>
      </c>
      <c r="B37" s="72" t="s">
        <v>1389</v>
      </c>
      <c r="C37" s="79" t="s">
        <v>1472</v>
      </c>
      <c r="D37" s="82">
        <v>44847</v>
      </c>
      <c r="E37" s="81" t="s">
        <v>1473</v>
      </c>
      <c r="F37" s="59" t="s">
        <v>1353</v>
      </c>
      <c r="G37" s="71">
        <v>119700</v>
      </c>
    </row>
    <row r="38" spans="1:7" ht="26.25" customHeight="1" x14ac:dyDescent="0.25">
      <c r="A38" s="32">
        <f t="shared" si="0"/>
        <v>32</v>
      </c>
      <c r="B38" s="72" t="s">
        <v>1390</v>
      </c>
      <c r="C38" s="79" t="s">
        <v>1474</v>
      </c>
      <c r="D38" s="82">
        <v>44847</v>
      </c>
      <c r="E38" s="81" t="s">
        <v>1391</v>
      </c>
      <c r="F38" s="59" t="s">
        <v>1353</v>
      </c>
      <c r="G38" s="71">
        <v>5220</v>
      </c>
    </row>
    <row r="39" spans="1:7" ht="24.75" customHeight="1" x14ac:dyDescent="0.25">
      <c r="A39" s="32">
        <f t="shared" si="0"/>
        <v>33</v>
      </c>
      <c r="B39" s="72" t="s">
        <v>1489</v>
      </c>
      <c r="C39" s="79" t="s">
        <v>1490</v>
      </c>
      <c r="D39" s="82">
        <v>44722</v>
      </c>
      <c r="E39" s="81" t="s">
        <v>688</v>
      </c>
      <c r="F39" s="59" t="s">
        <v>1491</v>
      </c>
      <c r="G39" s="71">
        <v>55100</v>
      </c>
    </row>
    <row r="40" spans="1:7" ht="30" customHeight="1" x14ac:dyDescent="0.25">
      <c r="A40" s="32">
        <f t="shared" si="0"/>
        <v>34</v>
      </c>
      <c r="B40" s="72" t="s">
        <v>1419</v>
      </c>
      <c r="C40" s="79" t="s">
        <v>1475</v>
      </c>
      <c r="D40" s="82">
        <v>44847</v>
      </c>
      <c r="E40" s="81" t="s">
        <v>1392</v>
      </c>
      <c r="F40" s="59" t="s">
        <v>1353</v>
      </c>
      <c r="G40" s="71">
        <v>10000</v>
      </c>
    </row>
    <row r="41" spans="1:7" ht="25.5" customHeight="1" x14ac:dyDescent="0.25">
      <c r="A41" s="32">
        <f t="shared" si="0"/>
        <v>35</v>
      </c>
      <c r="B41" s="72" t="s">
        <v>1419</v>
      </c>
      <c r="C41" s="79" t="s">
        <v>1476</v>
      </c>
      <c r="D41" s="82">
        <v>44847</v>
      </c>
      <c r="E41" s="81" t="s">
        <v>1393</v>
      </c>
      <c r="F41" s="59" t="s">
        <v>1353</v>
      </c>
      <c r="G41" s="71">
        <v>147992</v>
      </c>
    </row>
    <row r="42" spans="1:7" ht="24.75" customHeight="1" x14ac:dyDescent="0.25">
      <c r="A42" s="32">
        <f t="shared" si="0"/>
        <v>36</v>
      </c>
      <c r="B42" s="72" t="s">
        <v>1394</v>
      </c>
      <c r="C42" s="79" t="s">
        <v>1477</v>
      </c>
      <c r="D42" s="82">
        <v>44847</v>
      </c>
      <c r="E42" s="81" t="s">
        <v>1015</v>
      </c>
      <c r="F42" s="59" t="s">
        <v>1352</v>
      </c>
      <c r="G42" s="71">
        <v>4000</v>
      </c>
    </row>
    <row r="43" spans="1:7" ht="25.5" customHeight="1" x14ac:dyDescent="0.25">
      <c r="A43" s="32">
        <f t="shared" si="0"/>
        <v>37</v>
      </c>
      <c r="B43" s="72" t="s">
        <v>1394</v>
      </c>
      <c r="C43" s="79" t="s">
        <v>1478</v>
      </c>
      <c r="D43" s="82">
        <v>44847</v>
      </c>
      <c r="E43" s="81" t="s">
        <v>1395</v>
      </c>
      <c r="F43" s="59" t="s">
        <v>1353</v>
      </c>
      <c r="G43" s="71">
        <v>5500</v>
      </c>
    </row>
    <row r="44" spans="1:7" ht="27.75" customHeight="1" x14ac:dyDescent="0.25">
      <c r="A44" s="32">
        <f t="shared" si="0"/>
        <v>38</v>
      </c>
      <c r="B44" s="72" t="s">
        <v>1396</v>
      </c>
      <c r="C44" s="79" t="s">
        <v>1420</v>
      </c>
      <c r="D44" s="82">
        <v>44214</v>
      </c>
      <c r="E44" s="81" t="s">
        <v>1397</v>
      </c>
      <c r="F44" s="59" t="s">
        <v>1352</v>
      </c>
      <c r="G44" s="71">
        <v>150000</v>
      </c>
    </row>
    <row r="45" spans="1:7" ht="29.25" customHeight="1" x14ac:dyDescent="0.25">
      <c r="A45" s="32">
        <f t="shared" si="0"/>
        <v>39</v>
      </c>
      <c r="B45" s="72" t="s">
        <v>1398</v>
      </c>
      <c r="C45" s="79" t="s">
        <v>1399</v>
      </c>
      <c r="D45" s="82">
        <v>44609</v>
      </c>
      <c r="E45" s="81" t="s">
        <v>1421</v>
      </c>
      <c r="F45" s="59" t="s">
        <v>1481</v>
      </c>
      <c r="G45" s="71">
        <v>202872</v>
      </c>
    </row>
    <row r="46" spans="1:7" ht="24.75" customHeight="1" x14ac:dyDescent="0.25">
      <c r="A46" s="32">
        <f t="shared" si="0"/>
        <v>40</v>
      </c>
      <c r="B46" s="72" t="s">
        <v>1400</v>
      </c>
      <c r="C46" s="79" t="s">
        <v>1480</v>
      </c>
      <c r="D46" s="82">
        <v>44435</v>
      </c>
      <c r="E46" s="81" t="s">
        <v>1479</v>
      </c>
      <c r="F46" s="59" t="s">
        <v>1353</v>
      </c>
      <c r="G46" s="71">
        <v>108000</v>
      </c>
    </row>
    <row r="47" spans="1:7" ht="33" customHeight="1" x14ac:dyDescent="0.25">
      <c r="A47" s="32">
        <f t="shared" si="0"/>
        <v>41</v>
      </c>
      <c r="B47" s="72" t="s">
        <v>1400</v>
      </c>
      <c r="C47" s="79" t="s">
        <v>1422</v>
      </c>
      <c r="D47" s="82">
        <v>44784</v>
      </c>
      <c r="E47" s="81" t="s">
        <v>27</v>
      </c>
      <c r="F47" s="59" t="s">
        <v>1352</v>
      </c>
      <c r="G47" s="71">
        <v>142000</v>
      </c>
    </row>
    <row r="48" spans="1:7" ht="35.25" customHeight="1" x14ac:dyDescent="0.25">
      <c r="A48" s="32">
        <f t="shared" si="0"/>
        <v>42</v>
      </c>
      <c r="B48" s="72" t="s">
        <v>1423</v>
      </c>
      <c r="C48" s="79" t="s">
        <v>1401</v>
      </c>
      <c r="D48" s="82" t="s">
        <v>1492</v>
      </c>
      <c r="E48" s="81" t="s">
        <v>1402</v>
      </c>
      <c r="F48" s="59" t="s">
        <v>1353</v>
      </c>
      <c r="G48" s="71">
        <v>59850</v>
      </c>
    </row>
    <row r="49" spans="1:7" ht="30.75" customHeight="1" x14ac:dyDescent="0.25">
      <c r="A49" s="32">
        <f t="shared" si="0"/>
        <v>43</v>
      </c>
      <c r="B49" s="72" t="s">
        <v>1403</v>
      </c>
      <c r="C49" s="79" t="s">
        <v>1424</v>
      </c>
      <c r="D49" s="82">
        <v>44634</v>
      </c>
      <c r="E49" s="81" t="s">
        <v>1404</v>
      </c>
      <c r="F49" s="59" t="s">
        <v>1353</v>
      </c>
      <c r="G49" s="71">
        <v>14337</v>
      </c>
    </row>
    <row r="50" spans="1:7" ht="30.75" customHeight="1" x14ac:dyDescent="0.25">
      <c r="A50" s="32">
        <f t="shared" si="0"/>
        <v>44</v>
      </c>
      <c r="B50" s="72" t="s">
        <v>1403</v>
      </c>
      <c r="C50" s="79" t="s">
        <v>1425</v>
      </c>
      <c r="D50" s="82">
        <v>44634</v>
      </c>
      <c r="E50" s="81" t="s">
        <v>1405</v>
      </c>
      <c r="F50" s="59" t="s">
        <v>1353</v>
      </c>
      <c r="G50" s="71">
        <v>2242</v>
      </c>
    </row>
    <row r="51" spans="1:7" ht="36" customHeight="1" x14ac:dyDescent="0.25">
      <c r="A51" s="32">
        <f t="shared" si="0"/>
        <v>45</v>
      </c>
      <c r="B51" s="72" t="s">
        <v>1403</v>
      </c>
      <c r="C51" s="79" t="s">
        <v>1426</v>
      </c>
      <c r="D51" s="82">
        <v>44697</v>
      </c>
      <c r="E51" s="81" t="s">
        <v>1406</v>
      </c>
      <c r="F51" s="59" t="s">
        <v>1353</v>
      </c>
      <c r="G51" s="71">
        <v>7434</v>
      </c>
    </row>
    <row r="52" spans="1:7" ht="27.75" customHeight="1" x14ac:dyDescent="0.25">
      <c r="A52" s="32">
        <f t="shared" si="0"/>
        <v>46</v>
      </c>
      <c r="B52" s="72" t="s">
        <v>1403</v>
      </c>
      <c r="C52" s="79" t="s">
        <v>1427</v>
      </c>
      <c r="D52" s="82">
        <v>44706</v>
      </c>
      <c r="E52" s="81" t="s">
        <v>1407</v>
      </c>
      <c r="F52" s="59" t="s">
        <v>1353</v>
      </c>
      <c r="G52" s="71">
        <v>227669.98</v>
      </c>
    </row>
    <row r="53" spans="1:7" ht="33.75" customHeight="1" x14ac:dyDescent="0.25">
      <c r="A53" s="32">
        <f t="shared" si="0"/>
        <v>47</v>
      </c>
      <c r="B53" s="72" t="s">
        <v>1403</v>
      </c>
      <c r="C53" s="79" t="s">
        <v>1428</v>
      </c>
      <c r="D53" s="82">
        <v>44704</v>
      </c>
      <c r="E53" s="81" t="s">
        <v>1408</v>
      </c>
      <c r="F53" s="59" t="s">
        <v>1353</v>
      </c>
      <c r="G53" s="71">
        <v>19470</v>
      </c>
    </row>
    <row r="54" spans="1:7" ht="31.5" customHeight="1" x14ac:dyDescent="0.25">
      <c r="A54" s="32">
        <f t="shared" si="0"/>
        <v>48</v>
      </c>
      <c r="B54" s="72" t="s">
        <v>1403</v>
      </c>
      <c r="C54" s="79" t="s">
        <v>1429</v>
      </c>
      <c r="D54" s="82">
        <v>44711</v>
      </c>
      <c r="E54" s="81" t="s">
        <v>1409</v>
      </c>
      <c r="F54" s="59" t="s">
        <v>1353</v>
      </c>
      <c r="G54" s="71">
        <v>34928</v>
      </c>
    </row>
    <row r="55" spans="1:7" ht="31.5" customHeight="1" x14ac:dyDescent="0.25">
      <c r="A55" s="32">
        <f t="shared" si="0"/>
        <v>49</v>
      </c>
      <c r="B55" s="72" t="s">
        <v>1403</v>
      </c>
      <c r="C55" s="79" t="s">
        <v>1430</v>
      </c>
      <c r="D55" s="82">
        <v>44712</v>
      </c>
      <c r="E55" s="81" t="s">
        <v>1410</v>
      </c>
      <c r="F55" s="59" t="s">
        <v>1353</v>
      </c>
      <c r="G55" s="71">
        <v>6962</v>
      </c>
    </row>
    <row r="56" spans="1:7" ht="30" customHeight="1" x14ac:dyDescent="0.25">
      <c r="A56" s="32">
        <f t="shared" si="0"/>
        <v>50</v>
      </c>
      <c r="B56" s="72" t="s">
        <v>1403</v>
      </c>
      <c r="C56" s="79" t="s">
        <v>1431</v>
      </c>
      <c r="D56" s="82">
        <v>44718</v>
      </c>
      <c r="E56" s="81" t="s">
        <v>1411</v>
      </c>
      <c r="F56" s="59" t="s">
        <v>1353</v>
      </c>
      <c r="G56" s="71">
        <v>9322</v>
      </c>
    </row>
    <row r="57" spans="1:7" ht="24" customHeight="1" x14ac:dyDescent="0.25">
      <c r="A57" s="32">
        <f t="shared" si="0"/>
        <v>51</v>
      </c>
      <c r="B57" s="72" t="s">
        <v>1403</v>
      </c>
      <c r="C57" s="79" t="s">
        <v>1432</v>
      </c>
      <c r="D57" s="82">
        <v>44718</v>
      </c>
      <c r="E57" s="81" t="s">
        <v>1412</v>
      </c>
      <c r="F57" s="59" t="s">
        <v>1353</v>
      </c>
      <c r="G57" s="71">
        <v>4484</v>
      </c>
    </row>
    <row r="58" spans="1:7" ht="35.25" customHeight="1" x14ac:dyDescent="0.25">
      <c r="A58" s="32">
        <f t="shared" si="0"/>
        <v>52</v>
      </c>
      <c r="B58" s="72" t="s">
        <v>1403</v>
      </c>
      <c r="C58" s="79" t="s">
        <v>1433</v>
      </c>
      <c r="D58" s="82">
        <v>44729</v>
      </c>
      <c r="E58" s="81" t="s">
        <v>1413</v>
      </c>
      <c r="F58" s="59" t="s">
        <v>1353</v>
      </c>
      <c r="G58" s="71">
        <v>83308</v>
      </c>
    </row>
    <row r="59" spans="1:7" ht="30.75" customHeight="1" x14ac:dyDescent="0.25">
      <c r="A59" s="32">
        <f t="shared" si="0"/>
        <v>53</v>
      </c>
      <c r="B59" s="72" t="s">
        <v>1403</v>
      </c>
      <c r="C59" s="79" t="s">
        <v>1434</v>
      </c>
      <c r="D59" s="82">
        <v>44722</v>
      </c>
      <c r="E59" s="81" t="s">
        <v>1414</v>
      </c>
      <c r="F59" s="59" t="s">
        <v>1353</v>
      </c>
      <c r="G59" s="71">
        <v>3038.5</v>
      </c>
    </row>
    <row r="60" spans="1:7" ht="27.75" customHeight="1" x14ac:dyDescent="0.25">
      <c r="A60" s="32">
        <f t="shared" si="0"/>
        <v>54</v>
      </c>
      <c r="B60" s="72" t="s">
        <v>1415</v>
      </c>
      <c r="C60" s="79" t="s">
        <v>1435</v>
      </c>
      <c r="D60" s="82">
        <v>44854</v>
      </c>
      <c r="E60" s="81" t="s">
        <v>1416</v>
      </c>
      <c r="F60" s="59" t="s">
        <v>1353</v>
      </c>
      <c r="G60" s="71">
        <v>8950</v>
      </c>
    </row>
    <row r="61" spans="1:7" ht="41.25" customHeight="1" x14ac:dyDescent="0.25">
      <c r="A61" s="32">
        <f t="shared" si="0"/>
        <v>55</v>
      </c>
      <c r="B61" s="72" t="s">
        <v>1388</v>
      </c>
      <c r="C61" s="79" t="s">
        <v>1436</v>
      </c>
      <c r="D61" s="82">
        <v>44852</v>
      </c>
      <c r="E61" s="81" t="s">
        <v>1015</v>
      </c>
      <c r="F61" s="59" t="s">
        <v>1353</v>
      </c>
      <c r="G61" s="71">
        <v>33844</v>
      </c>
    </row>
    <row r="62" spans="1:7" ht="30.75" customHeight="1" x14ac:dyDescent="0.25">
      <c r="A62" s="32">
        <f t="shared" si="0"/>
        <v>56</v>
      </c>
      <c r="B62" s="72" t="s">
        <v>1418</v>
      </c>
      <c r="C62" s="79" t="s">
        <v>1437</v>
      </c>
      <c r="D62" s="82">
        <v>44853</v>
      </c>
      <c r="E62" s="81"/>
      <c r="F62" s="59" t="s">
        <v>1353</v>
      </c>
      <c r="G62" s="71">
        <v>32898.379999999997</v>
      </c>
    </row>
    <row r="63" spans="1:7" ht="37.5" customHeight="1" x14ac:dyDescent="0.25">
      <c r="A63" s="32">
        <f t="shared" si="0"/>
        <v>57</v>
      </c>
      <c r="B63" s="72" t="s">
        <v>1390</v>
      </c>
      <c r="C63" s="79" t="s">
        <v>1438</v>
      </c>
      <c r="D63" s="82">
        <v>44853</v>
      </c>
      <c r="E63" s="81" t="s">
        <v>1439</v>
      </c>
      <c r="F63" s="59" t="s">
        <v>1353</v>
      </c>
      <c r="G63" s="71">
        <v>6000</v>
      </c>
    </row>
    <row r="64" spans="1:7" ht="33" customHeight="1" x14ac:dyDescent="0.25">
      <c r="A64" s="32">
        <f t="shared" si="0"/>
        <v>58</v>
      </c>
      <c r="B64" s="72" t="s">
        <v>1493</v>
      </c>
      <c r="C64" s="79" t="s">
        <v>1440</v>
      </c>
      <c r="D64" s="82">
        <v>44852</v>
      </c>
      <c r="E64" s="81" t="s">
        <v>1417</v>
      </c>
      <c r="F64" s="59" t="s">
        <v>1353</v>
      </c>
      <c r="G64" s="71">
        <v>79532</v>
      </c>
    </row>
    <row r="65" spans="1:7" ht="36" customHeight="1" x14ac:dyDescent="0.25">
      <c r="A65" s="32">
        <f t="shared" si="0"/>
        <v>59</v>
      </c>
      <c r="B65" s="54" t="s">
        <v>1390</v>
      </c>
      <c r="C65" s="83" t="s">
        <v>1438</v>
      </c>
      <c r="D65" s="66">
        <v>44858</v>
      </c>
      <c r="E65" s="84" t="s">
        <v>1441</v>
      </c>
      <c r="F65" s="59" t="s">
        <v>1353</v>
      </c>
      <c r="G65" s="65">
        <v>6000</v>
      </c>
    </row>
    <row r="66" spans="1:7" hidden="1" x14ac:dyDescent="0.25">
      <c r="B66" s="73"/>
      <c r="C66" s="64"/>
      <c r="D66" s="66"/>
      <c r="E66" s="67"/>
      <c r="F66" s="59"/>
      <c r="G66" s="65"/>
    </row>
    <row r="67" spans="1:7" ht="24.95" hidden="1" customHeight="1" x14ac:dyDescent="0.25">
      <c r="B67" s="73"/>
      <c r="C67" s="64"/>
      <c r="D67" s="66"/>
      <c r="E67" s="67"/>
      <c r="F67" s="59"/>
      <c r="G67" s="65"/>
    </row>
    <row r="68" spans="1:7" ht="24.95" hidden="1" customHeight="1" x14ac:dyDescent="0.25">
      <c r="B68" s="73"/>
      <c r="C68" s="64"/>
      <c r="D68" s="66"/>
      <c r="E68" s="67"/>
      <c r="F68" s="59"/>
      <c r="G68" s="65"/>
    </row>
    <row r="69" spans="1:7" ht="24.95" hidden="1" customHeight="1" x14ac:dyDescent="0.25">
      <c r="B69" s="73"/>
      <c r="C69" s="64"/>
      <c r="D69" s="66"/>
      <c r="E69" s="67"/>
      <c r="F69" s="59"/>
      <c r="G69" s="65"/>
    </row>
    <row r="70" spans="1:7" ht="24.95" hidden="1" customHeight="1" x14ac:dyDescent="0.25">
      <c r="B70" s="73"/>
      <c r="C70" s="64"/>
      <c r="D70" s="66"/>
      <c r="E70" s="67"/>
      <c r="F70" s="59"/>
      <c r="G70" s="65"/>
    </row>
    <row r="71" spans="1:7" ht="24.95" hidden="1" customHeight="1" x14ac:dyDescent="0.25">
      <c r="B71" s="73"/>
      <c r="C71" s="64"/>
      <c r="D71" s="66"/>
      <c r="E71" s="67"/>
      <c r="F71" s="59"/>
      <c r="G71" s="65"/>
    </row>
    <row r="72" spans="1:7" ht="24.95" hidden="1" customHeight="1" x14ac:dyDescent="0.25">
      <c r="B72" s="73"/>
      <c r="C72" s="64"/>
      <c r="D72" s="66"/>
      <c r="E72" s="67"/>
      <c r="F72" s="59"/>
      <c r="G72" s="65"/>
    </row>
    <row r="73" spans="1:7" ht="24.95" hidden="1" customHeight="1" x14ac:dyDescent="0.25">
      <c r="B73" s="73"/>
      <c r="C73" s="64"/>
      <c r="D73" s="66"/>
      <c r="E73" s="67"/>
      <c r="F73" s="59"/>
      <c r="G73" s="65"/>
    </row>
    <row r="74" spans="1:7" ht="24.95" hidden="1" customHeight="1" x14ac:dyDescent="0.25">
      <c r="B74" s="73"/>
      <c r="C74" s="64"/>
      <c r="D74" s="66"/>
      <c r="E74" s="67"/>
      <c r="F74" s="59"/>
      <c r="G74" s="65"/>
    </row>
    <row r="75" spans="1:7" ht="24.95" hidden="1" customHeight="1" x14ac:dyDescent="0.25">
      <c r="B75" s="73"/>
      <c r="C75" s="64"/>
      <c r="D75" s="66"/>
      <c r="E75" s="67"/>
      <c r="F75" s="59"/>
      <c r="G75" s="65"/>
    </row>
    <row r="76" spans="1:7" ht="24.95" hidden="1" customHeight="1" x14ac:dyDescent="0.25">
      <c r="B76" s="73"/>
      <c r="C76" s="64"/>
      <c r="D76" s="66"/>
      <c r="E76" s="67"/>
      <c r="F76" s="59"/>
      <c r="G76" s="65"/>
    </row>
    <row r="77" spans="1:7" hidden="1" x14ac:dyDescent="0.25">
      <c r="B77" s="73"/>
      <c r="C77" s="64"/>
      <c r="D77" s="66"/>
      <c r="E77" s="66"/>
      <c r="F77" s="59"/>
      <c r="G77" s="65"/>
    </row>
    <row r="78" spans="1:7" hidden="1" x14ac:dyDescent="0.25">
      <c r="B78" s="73"/>
      <c r="C78" s="64"/>
      <c r="D78" s="66"/>
      <c r="E78" s="66"/>
      <c r="F78" s="59"/>
      <c r="G78" s="65"/>
    </row>
    <row r="79" spans="1:7" hidden="1" x14ac:dyDescent="0.25">
      <c r="B79" s="73"/>
      <c r="C79" s="54"/>
      <c r="D79" s="66"/>
      <c r="E79" s="66"/>
      <c r="F79" s="59"/>
      <c r="G79" s="65"/>
    </row>
    <row r="80" spans="1:7" hidden="1" x14ac:dyDescent="0.25">
      <c r="B80" s="53"/>
      <c r="C80" s="54"/>
      <c r="D80" s="66"/>
      <c r="E80" s="66"/>
      <c r="F80" s="59"/>
      <c r="G80" s="65"/>
    </row>
    <row r="81" spans="1:7" x14ac:dyDescent="0.25">
      <c r="A81" s="32"/>
      <c r="B81" s="88"/>
      <c r="C81" s="88"/>
      <c r="D81" s="88"/>
      <c r="E81" s="88"/>
      <c r="F81" s="88"/>
      <c r="G81" s="56">
        <f>SUM(G7:G80)</f>
        <v>3941533</v>
      </c>
    </row>
    <row r="83" spans="1:7" x14ac:dyDescent="0.25">
      <c r="B83" s="55"/>
      <c r="C83" s="57"/>
      <c r="D83" s="58"/>
      <c r="E83" s="58"/>
      <c r="G83" s="58"/>
    </row>
    <row r="84" spans="1:7" x14ac:dyDescent="0.25">
      <c r="C84" s="12"/>
      <c r="G84" s="13"/>
    </row>
    <row r="85" spans="1:7" x14ac:dyDescent="0.25">
      <c r="C85" s="12"/>
      <c r="G85" s="13"/>
    </row>
    <row r="86" spans="1:7" x14ac:dyDescent="0.25">
      <c r="B86" s="55"/>
      <c r="C86" s="57"/>
      <c r="D86" s="58"/>
      <c r="E86" s="58"/>
      <c r="G86" s="58"/>
    </row>
    <row r="87" spans="1:7" x14ac:dyDescent="0.25">
      <c r="C87" s="12"/>
      <c r="G87" s="13"/>
    </row>
    <row r="88" spans="1:7" x14ac:dyDescent="0.25">
      <c r="G88" s="52"/>
    </row>
  </sheetData>
  <mergeCells count="2">
    <mergeCell ref="C4:G4"/>
    <mergeCell ref="B81:F81"/>
  </mergeCells>
  <phoneticPr fontId="17" type="noConversion"/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1348</v>
      </c>
      <c r="C4" s="13" t="s">
        <v>1349</v>
      </c>
      <c r="D4" s="13" t="s">
        <v>1350</v>
      </c>
      <c r="E4" s="13" t="s">
        <v>1351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68"/>
      <c r="H5" s="68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68"/>
      <c r="H6" s="68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68"/>
      <c r="H7" s="68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68"/>
      <c r="H8" s="68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68"/>
      <c r="H9" s="68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68"/>
      <c r="H10" s="68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68"/>
      <c r="H11" s="68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68"/>
      <c r="H12" s="68">
        <f t="shared" si="1"/>
        <v>92430</v>
      </c>
    </row>
    <row r="13" spans="1:8" x14ac:dyDescent="0.25">
      <c r="B13" s="70"/>
      <c r="C13" s="70">
        <f>B13*5%</f>
        <v>0</v>
      </c>
      <c r="D13" s="70">
        <f>B13*18%</f>
        <v>0</v>
      </c>
      <c r="E13" s="52">
        <f>+B13+D13-C13</f>
        <v>0</v>
      </c>
      <c r="F13" s="68"/>
      <c r="H13" s="68">
        <f t="shared" si="1"/>
        <v>0</v>
      </c>
    </row>
    <row r="14" spans="1:8" x14ac:dyDescent="0.25">
      <c r="B14" s="69">
        <f>SUM(B5:B13)</f>
        <v>222430</v>
      </c>
      <c r="C14" s="69">
        <f>SUM(C5:C13)</f>
        <v>11121.5</v>
      </c>
      <c r="D14" s="69">
        <f>SUM(D5:D13)</f>
        <v>23400</v>
      </c>
      <c r="E14" s="69">
        <f>B14+D14-C14</f>
        <v>234708.5</v>
      </c>
      <c r="F14" s="69"/>
      <c r="H14" s="69">
        <f>SUM(H5:H13)</f>
        <v>245830</v>
      </c>
    </row>
    <row r="15" spans="1:8" x14ac:dyDescent="0.25">
      <c r="C15" s="68"/>
      <c r="D15" s="68"/>
      <c r="E15" s="52"/>
    </row>
    <row r="16" spans="1:8" x14ac:dyDescent="0.25">
      <c r="E16" s="69"/>
      <c r="F16" s="68"/>
    </row>
    <row r="17" spans="3:4" x14ac:dyDescent="0.25">
      <c r="C17" s="68">
        <f>+B14+D14</f>
        <v>245830</v>
      </c>
      <c r="D17" s="68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85" t="s">
        <v>151</v>
      </c>
      <c r="B2" s="85"/>
      <c r="C2" s="85"/>
      <c r="D2" s="85"/>
      <c r="E2" s="85"/>
    </row>
    <row r="3" spans="1:8" ht="15" customHeight="1" x14ac:dyDescent="0.25">
      <c r="A3" s="85"/>
      <c r="B3" s="85"/>
      <c r="C3" s="85"/>
      <c r="D3" s="85"/>
      <c r="E3" s="85"/>
    </row>
    <row r="4" spans="1:8" ht="15" customHeight="1" x14ac:dyDescent="0.25">
      <c r="A4" s="85"/>
      <c r="B4" s="85"/>
      <c r="C4" s="85"/>
      <c r="D4" s="85"/>
      <c r="E4" s="85"/>
    </row>
    <row r="5" spans="1:8" ht="14.25" customHeight="1" x14ac:dyDescent="0.25">
      <c r="A5" s="85"/>
      <c r="B5" s="85"/>
      <c r="C5" s="85"/>
      <c r="D5" s="85"/>
      <c r="E5" s="85"/>
      <c r="F5" s="38"/>
    </row>
    <row r="6" spans="1:8" ht="41.25" customHeight="1" x14ac:dyDescent="0.25">
      <c r="A6" s="86" t="s">
        <v>1061</v>
      </c>
      <c r="B6" s="86"/>
      <c r="C6" s="86"/>
      <c r="D6" s="86"/>
      <c r="E6" s="86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ACCESO A LA INFORMA</cp:lastModifiedBy>
  <cp:lastPrinted>2022-11-17T15:56:14Z</cp:lastPrinted>
  <dcterms:created xsi:type="dcterms:W3CDTF">2021-01-11T13:35:50Z</dcterms:created>
  <dcterms:modified xsi:type="dcterms:W3CDTF">2022-11-18T14:44:03Z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