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AGOSTO 2022\RAI AGOSTO 2022\"/>
    </mc:Choice>
  </mc:AlternateContent>
  <xr:revisionPtr revIDLastSave="0" documentId="13_ncr:1_{FCF6EC9A-2EC4-479B-AD15-CF6FD84BB5C3}" xr6:coauthVersionLast="47" xr6:coauthVersionMax="47" xr10:uidLastSave="{00000000-0000-0000-0000-000000000000}"/>
  <bookViews>
    <workbookView xWindow="30" yWindow="75" windowWidth="20460" windowHeight="10845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5" i="61" l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<sst xmlns="http://schemas.openxmlformats.org/spreadsheetml/2006/main" count="6360" uniqueCount="1504">
  <si>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</si>
  <si>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</si>
  <si>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</si>
  <si>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</si>
  <si>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</si>
  <si>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</si>
  <si>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</si>
  <si>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</si>
  <si>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</si>
  <si>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</si>
  <si>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</si>
  <si>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</si>
  <si>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</si>
  <si>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</si>
  <si>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</si>
  <si>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</si>
  <si>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</si>
  <si>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</si>
  <si>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</si>
  <si>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</si>
  <si>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</si>
  <si>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</si>
  <si>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</si>
  <si>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</si>
  <si>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</si>
  <si>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</si>
  <si>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</si>
  <si>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</si>
  <si>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</si>
  <si>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</si>
  <si>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</si>
  <si>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</si>
  <si>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</si>
  <si>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</si>
  <si>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</si>
  <si>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</si>
  <si>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</si>
  <si>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</si>
  <si>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</si>
  <si>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</si>
  <si>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</si>
  <si>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</si>
  <si>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</si>
  <si>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</si>
  <si>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</si>
  <si>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</si>
  <si>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</si>
  <si>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</si>
  <si>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</si>
  <si>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</si>
  <si>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</si>
  <si>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</si>
  <si>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</si>
  <si>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</si>
  <si>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</si>
  <si>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</si>
  <si>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</si>
  <si>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</si>
  <si>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</si>
  <si>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</si>
  <si>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</si>
  <si>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</si>
  <si>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</si>
  <si>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</si>
  <si>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</si>
  <si>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</si>
  <si>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</si>
  <si>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</si>
  <si>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</si>
  <si>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</si>
  <si>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</si>
  <si>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</si>
  <si>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</si>
  <si>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</si>
  <si>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</si>
  <si>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</si>
  <si>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</si>
  <si>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</si>
  <si>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</si>
  <si>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</si>
  <si>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</si>
  <si>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</si>
  <si>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</si>
  <si>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</si>
  <si>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</si>
  <si>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</si>
  <si>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</si>
  <si>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</si>
  <si>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</si>
  <si>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</si>
  <si>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</si>
  <si>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</si>
  <si>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</si>
  <si>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</si>
  <si>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</si>
  <si>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</si>
  <si>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</si>
  <si>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</si>
  <si>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</si>
  <si>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</si>
  <si>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</si>
  <si>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</si>
  <si>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</si>
  <si>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</si>
  <si>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</si>
  <si>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</si>
  <si>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</si>
  <si>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</si>
  <si>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</si>
  <si>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</si>
  <si>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</si>
  <si>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</si>
  <si>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</si>
  <si>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</si>
  <si>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</si>
  <si>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</si>
  <si>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</si>
  <si>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</si>
  <si>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</si>
  <si>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</si>
  <si>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</si>
  <si>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</si>
  <si>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</si>
  <si>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</si>
  <si>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</si>
  <si>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</si>
  <si>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</si>
  <si>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</si>
  <si>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</si>
  <si>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</si>
  <si>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</si>
  <si>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</si>
  <si>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</si>
  <si>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</si>
  <si>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</si>
  <si>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</si>
  <si>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</si>
  <si>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</si>
  <si>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</si>
  <si>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</si>
  <si>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</si>
  <si>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</si>
  <si>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</si>
  <si>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</si>
  <si>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</si>
  <si>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</si>
  <si>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</si>
  <si>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</si>
  <si>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</si>
  <si>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</si>
  <si>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</si>
  <si>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</si>
  <si>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</si>
  <si>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</si>
  <si>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</si>
  <si>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</si>
  <si>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</si>
  <si>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</si>
  <si>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</si>
  <si>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</si>
  <si>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</si>
  <si>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</si>
  <si>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</si>
  <si>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</si>
  <si>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</si>
  <si>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</si>
  <si>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</si>
  <si>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</si>
  <si>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</si>
  <si>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</si>
  <si>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</si>
  <si>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</si>
  <si>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</si>
  <si>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</si>
  <si>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</si>
  <si>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</si>
  <si>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</si>
  <si>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</si>
  <si>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</si>
  <si>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</si>
  <si>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</si>
  <si>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</si>
  <si>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</si>
  <si>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</si>
  <si>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</si>
  <si>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</si>
  <si>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</si>
  <si>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</si>
  <si>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</si>
  <si>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</si>
  <si>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</si>
  <si>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</si>
  <si>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</si>
  <si>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</si>
  <si>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</si>
  <si>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</si>
  <si>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</si>
  <si>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</si>
  <si>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</si>
  <si>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</si>
  <si>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</si>
  <si>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</si>
  <si>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</si>
  <si>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</si>
  <si>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</si>
  <si>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</si>
  <si>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</si>
  <si>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</si>
  <si>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</si>
  <si>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</si>
  <si>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</si>
  <si>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</si>
  <si>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</si>
  <si>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</si>
  <si>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</si>
  <si>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</si>
  <si>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</si>
  <si>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</si>
  <si>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</si>
  <si>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</si>
  <si>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</si>
  <si>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</si>
  <si>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</si>
  <si>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</si>
  <si>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</si>
  <si>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</si>
  <si>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</si>
  <si>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</si>
  <si>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</si>
  <si>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</si>
  <si>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</si>
  <si>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</si>
  <si>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</si>
  <si>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</si>
  <si>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</si>
  <si>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</si>
  <si>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</si>
  <si>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</si>
  <si>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</si>
  <si>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</si>
  <si>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</si>
  <si>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</si>
  <si>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</si>
  <si>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</si>
  <si>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</si>
  <si>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</si>
  <si>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</si>
  <si>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</si>
  <si>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</si>
  <si>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</si>
  <si>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</si>
  <si>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</si>
  <si>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</si>
  <si>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</si>
  <si>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</si>
  <si>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</si>
  <si>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</si>
  <si>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</si>
  <si>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</si>
  <si>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</si>
  <si>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</si>
  <si>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</si>
  <si>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</si>
  <si>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</si>
  <si>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</si>
  <si>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</si>
  <si>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</si>
  <si>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</si>
  <si>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</si>
  <si>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</si>
  <si>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</si>
  <si>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</si>
  <si>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</si>
  <si>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</si>
  <si>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</si>
  <si>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</si>
  <si>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</si>
  <si>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</si>
  <si>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</si>
  <si>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</si>
  <si>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</si>
  <si>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</si>
  <si>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</si>
  <si>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</si>
  <si>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</si>
  <si>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</si>
  <si>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</si>
  <si>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</si>
  <si>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</si>
  <si>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</si>
  <si>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</si>
  <si>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</si>
  <si>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</si>
  <si>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</si>
  <si>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</si>
  <si>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</si>
  <si>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</si>
  <si>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</si>
  <si>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</si>
  <si>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</si>
  <si>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</si>
  <si>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</si>
  <si>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</si>
  <si>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</si>
  <si>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</si>
  <si>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</si>
  <si>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</si>
  <si>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</si>
  <si>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</si>
  <si>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</si>
  <si>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</si>
  <si>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</si>
  <si>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</si>
  <si>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</si>
  <si>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</si>
  <si>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</si>
  <si>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</si>
  <si>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</si>
  <si>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</si>
  <si>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</si>
  <si>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</si>
  <si>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</si>
  <si>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</si>
  <si>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</si>
  <si>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</si>
  <si>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</si>
  <si>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</si>
  <si>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</si>
  <si>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</si>
  <si>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</si>
  <si>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</si>
  <si>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</si>
  <si>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</si>
  <si>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</si>
  <si>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</si>
  <si>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</si>
  <si>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</si>
  <si>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</si>
  <si>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</si>
  <si>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</si>
  <si>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</si>
  <si>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</si>
  <si>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</si>
  <si>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</si>
  <si>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</si>
  <si>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</si>
  <si>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</si>
  <si>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</si>
  <si>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</si>
  <si>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</si>
  <si>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</si>
  <si>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</si>
  <si>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</si>
  <si>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</si>
  <si>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</si>
  <si>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</si>
  <si>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</si>
  <si>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</si>
  <si>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</si>
  <si>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</si>
  <si>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</si>
  <si>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</si>
  <si>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</si>
  <si>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</si>
  <si>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</si>
  <si>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</si>
  <si>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</si>
  <si>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</si>
  <si>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</si>
  <si>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</si>
  <si>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</si>
  <si>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</si>
  <si>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</si>
  <si>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</si>
  <si>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</si>
  <si>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</si>
  <si>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</si>
  <si>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</si>
  <si>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</si>
  <si>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</si>
  <si>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</si>
  <si>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</si>
  <si>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</si>
  <si>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</si>
  <si>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</si>
  <si>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</si>
  <si>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</si>
  <si>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</si>
  <si>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</si>
  <si>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</si>
  <si>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</si>
  <si>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</si>
  <si>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</si>
  <si>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</si>
  <si>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</si>
  <si>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</si>
  <si>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</si>
  <si>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</si>
  <si>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</si>
  <si>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</si>
  <si>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</si>
  <si>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</si>
  <si>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</si>
  <si>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</si>
  <si>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</si>
  <si>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</si>
  <si>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</si>
  <si>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</si>
  <si>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</si>
  <si>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</si>
  <si>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</si>
  <si>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</si>
  <si>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</si>
  <si>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</si>
  <si>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</si>
  <si>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</si>
  <si>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</si>
  <si>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</si>
  <si>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</si>
  <si>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</si>
  <si>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</si>
  <si>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</si>
  <si>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</si>
  <si>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</si>
  <si>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</si>
  <si>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</si>
  <si>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</si>
  <si>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</si>
  <si>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</si>
  <si>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</si>
  <si>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</si>
  <si>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</si>
  <si>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</si>
  <si>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</si>
  <si>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</si>
  <si>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</si>
  <si>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</si>
  <si>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</si>
  <si>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</si>
  <si>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</si>
  <si>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</si>
  <si>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</si>
  <si>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</si>
  <si>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</si>
  <si>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</si>
  <si>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</si>
  <si>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</si>
  <si>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</si>
  <si>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</si>
  <si>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</si>
  <si>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</si>
  <si>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</si>
  <si>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</si>
  <si>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</si>
  <si>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</si>
  <si>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</si>
  <si>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</si>
  <si>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</si>
  <si>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</si>
  <si>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</si>
  <si>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</si>
  <si>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</si>
  <si>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</si>
  <si>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</si>
  <si>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</si>
  <si>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</si>
  <si>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</si>
  <si>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</si>
  <si>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</si>
  <si>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</si>
  <si>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</si>
  <si>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</si>
  <si>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</si>
  <si>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</si>
  <si>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</si>
  <si>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</si>
  <si>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</si>
  <si>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</si>
  <si>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</si>
  <si>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</si>
  <si>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</si>
  <si>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</si>
  <si>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</si>
  <si>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</si>
  <si>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</si>
  <si>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</si>
  <si>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</si>
  <si>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</si>
  <si>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</si>
  <si>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</si>
  <si>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</si>
  <si>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</si>
  <si>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</si>
  <si>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</si>
  <si>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</si>
  <si>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</si>
  <si>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</si>
  <si>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</si>
  <si>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</si>
  <si>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</si>
  <si>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</si>
  <si>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</si>
  <si>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</si>
  <si>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</si>
  <si>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</si>
  <si>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</si>
  <si>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</si>
  <si>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</si>
  <si>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</si>
  <si>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</si>
  <si>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</si>
  <si>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</si>
  <si>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</si>
  <si>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</si>
  <si>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</si>
  <si>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</si>
  <si>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</si>
  <si>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</si>
  <si>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</si>
  <si>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</si>
  <si>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</si>
  <si>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</si>
  <si>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</si>
  <si>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</si>
  <si>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</si>
  <si>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</si>
  <si>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</si>
  <si>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</si>
  <si>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</si>
  <si>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</si>
  <si>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</si>
  <si>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</si>
  <si>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</si>
  <si>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</si>
  <si>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</si>
  <si>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</si>
  <si>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</si>
  <si>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</si>
  <si>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</si>
  <si>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</si>
  <si>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</si>
  <si>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</si>
  <si>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</si>
  <si>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</si>
  <si>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</si>
  <si>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</si>
  <si>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</si>
  <si>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</si>
  <si>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</si>
  <si>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</si>
  <si>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</si>
  <si>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</si>
  <si>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</si>
  <si>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</si>
  <si>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</si>
  <si>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</si>
  <si>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</si>
  <si>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</si>
  <si>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</si>
  <si>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</si>
  <si>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</si>
  <si>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</si>
  <si>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</si>
  <si>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</si>
  <si>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</si>
  <si>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</si>
  <si>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</si>
  <si>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</si>
  <si>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</si>
  <si>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</si>
  <si>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</si>
  <si>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</si>
  <si>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</si>
  <si>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</si>
  <si>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</si>
  <si>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</si>
  <si>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</si>
  <si>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</si>
  <si>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</si>
  <si>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</si>
  <si>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</si>
  <si>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</si>
  <si>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</si>
  <si>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</si>
  <si>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</si>
  <si>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</si>
  <si>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</si>
  <si>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</si>
  <si>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</si>
  <si>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</si>
  <si>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</si>
  <si>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</si>
  <si>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</si>
  <si>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</si>
  <si>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</si>
  <si>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</si>
  <si>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</si>
  <si>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</si>
  <si>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</si>
  <si>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</si>
  <si>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</si>
  <si>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</si>
  <si>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</si>
  <si>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</si>
  <si>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</si>
  <si>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</si>
  <si>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</si>
  <si>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</si>
  <si>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</si>
  <si>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</si>
  <si>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</si>
  <si>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</si>
  <si>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</si>
  <si>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</si>
  <si>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</si>
  <si>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</si>
  <si>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</si>
  <si>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</si>
  <si>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</si>
  <si>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</si>
  <si>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</si>
  <si>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</si>
  <si>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</si>
  <si>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</si>
  <si>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</si>
  <si>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</si>
  <si>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</si>
  <si>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</si>
  <si>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</si>
  <si>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</si>
  <si>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</si>
  <si>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</si>
  <si>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</si>
  <si>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</si>
  <si>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</si>
  <si>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</si>
  <si>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</si>
  <si>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</si>
  <si>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</si>
  <si>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</si>
  <si>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</si>
  <si>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</si>
  <si>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</si>
  <si>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</si>
  <si>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</si>
  <si>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</si>
  <si>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</si>
  <si>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</si>
  <si>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</si>
  <si>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</si>
  <si>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</si>
  <si>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</si>
  <si>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</si>
  <si>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</si>
  <si>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</si>
  <si>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</si>
  <si>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</si>
  <si>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</si>
  <si>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</si>
  <si>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</si>
  <si>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</si>
  <si>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</si>
  <si>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</si>
  <si>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</si>
  <si>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</si>
  <si>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</si>
  <si>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</si>
  <si>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</si>
  <si>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</si>
  <si>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</si>
  <si>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</si>
  <si>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</si>
  <si>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</si>
  <si>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</si>
  <si>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</si>
  <si>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</si>
  <si>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</si>
  <si>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</si>
  <si>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</si>
  <si>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</si>
  <si>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</si>
  <si>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</si>
  <si>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</si>
  <si>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</si>
  <si>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</si>
  <si>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</si>
  <si>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</si>
  <si>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</si>
  <si>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</si>
  <si>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</si>
  <si>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</si>
  <si>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</si>
  <si>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</si>
  <si>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</si>
  <si>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</si>
  <si>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</si>
  <si>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</si>
  <si>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</si>
  <si>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</si>
  <si>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</si>
  <si>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</si>
  <si>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</si>
  <si>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</si>
  <si>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</si>
  <si>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</si>
  <si>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</si>
  <si>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</si>
  <si>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</si>
  <si>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</si>
  <si>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</si>
  <si>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</si>
  <si>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</si>
  <si>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</si>
  <si>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</si>
  <si>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</si>
  <si>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</si>
  <si>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</si>
  <si>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</si>
  <si>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</si>
  <si>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</si>
  <si>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</si>
  <si>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</si>
  <si>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</si>
  <si>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</si>
  <si>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</si>
  <si>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</si>
  <si>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</si>
  <si>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</si>
  <si>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</si>
  <si>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</si>
  <si>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</si>
  <si>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</si>
  <si>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</si>
  <si>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</si>
  <si>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</si>
  <si>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</si>
  <si>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</si>
  <si>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</si>
  <si>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</si>
  <si>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</si>
  <si>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</si>
  <si>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</si>
  <si>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</si>
  <si>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</si>
  <si>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</si>
  <si>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</si>
  <si>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</si>
  <si>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</si>
  <si>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</si>
  <si>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</si>
  <si>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</si>
  <si>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</si>
  <si>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</si>
  <si>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</si>
  <si>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</si>
  <si>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</si>
  <si>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</si>
  <si>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</si>
  <si>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</si>
  <si>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</si>
  <si>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</si>
  <si>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</si>
  <si>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</si>
  <si>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</si>
  <si>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</si>
  <si>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</si>
  <si>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</si>
  <si>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</si>
  <si>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</si>
  <si>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</si>
  <si>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</si>
  <si>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</si>
  <si>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</si>
  <si>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</si>
  <si>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</si>
  <si>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</si>
  <si>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</si>
  <si>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</si>
  <si>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</si>
  <si>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</si>
  <si>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</si>
  <si>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</si>
  <si>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</si>
  <si>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</si>
  <si>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</si>
  <si>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</si>
  <si>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</si>
  <si>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</si>
  <si>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</si>
  <si>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</si>
  <si>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</si>
  <si>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</si>
  <si>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</si>
  <si>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</si>
  <si>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</si>
  <si>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</si>
  <si>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</si>
  <si>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</si>
  <si>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</si>
  <si>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</si>
  <si>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</si>
  <si>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</si>
  <si>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</si>
  <si>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</si>
  <si>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</si>
  <si>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</si>
  <si>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</si>
  <si>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</si>
  <si>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</si>
  <si>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</si>
  <si>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</si>
  <si>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</si>
  <si>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</si>
  <si>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</si>
  <si>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</si>
  <si>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</si>
  <si>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</si>
  <si>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</si>
  <si>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</si>
  <si>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</si>
  <si>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</si>
  <si>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</si>
  <si>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</si>
  <si>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</si>
  <si>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</si>
  <si>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</si>
  <si>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</si>
  <si>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</si>
  <si>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</si>
  <si>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</si>
  <si>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</si>
  <si>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</si>
  <si>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</si>
  <si>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</si>
  <si>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</si>
  <si>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</si>
  <si>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</si>
  <si>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</si>
  <si>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</si>
  <si>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</si>
  <si>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</si>
  <si>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</si>
  <si>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</si>
  <si>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</si>
  <si>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</si>
  <si>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</si>
  <si>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</si>
  <si>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</si>
  <si>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</si>
  <si>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</si>
  <si>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</si>
  <si>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</si>
  <si>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</si>
  <si>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</si>
  <si>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</si>
  <si>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</si>
  <si>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</si>
  <si>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</si>
  <si>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</si>
  <si>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</si>
  <si>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</si>
  <si>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</si>
  <si>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</si>
  <si>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</si>
  <si>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</si>
  <si>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</si>
  <si>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</si>
  <si>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</si>
  <si>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</si>
  <si>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</si>
  <si>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</si>
  <si>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</si>
  <si>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</si>
  <si>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</si>
  <si>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</si>
  <si>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</si>
  <si>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</si>
  <si>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</si>
  <si>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</si>
  <si>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</si>
  <si>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</si>
  <si>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</si>
  <si>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</si>
  <si>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</si>
  <si>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</si>
  <si>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</si>
  <si>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</si>
  <si>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</si>
  <si>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</si>
  <si>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</si>
  <si>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</si>
  <si>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</si>
  <si>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</si>
  <si>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</si>
  <si>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</si>
  <si>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</si>
  <si>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</si>
  <si>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</si>
  <si>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</si>
  <si>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</si>
  <si>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</si>
  <si>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</si>
  <si>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</si>
  <si>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</si>
  <si>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</si>
  <si>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</si>
  <si>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</si>
  <si>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</si>
  <si>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</si>
  <si>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</si>
  <si>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</si>
  <si>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</si>
  <si>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</si>
  <si>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</si>
  <si>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</si>
  <si>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</si>
  <si>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</si>
  <si>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</si>
  <si>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</si>
  <si>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</si>
  <si>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</si>
  <si>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</si>
  <si>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</si>
  <si>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</si>
  <si>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</si>
  <si>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</si>
  <si>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</si>
  <si>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</si>
  <si>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</si>
  <si>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</si>
  <si>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</si>
  <si>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</si>
  <si>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</si>
  <si>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</si>
  <si>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</si>
  <si>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</si>
  <si>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</si>
  <si>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</si>
  <si>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</si>
  <si>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</si>
  <si>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</si>
  <si>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</si>
  <si>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</si>
  <si>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</si>
  <si>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</si>
  <si>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</si>
  <si>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</si>
  <si>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</si>
  <si>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</si>
  <si>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</si>
  <si>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</si>
  <si>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</si>
  <si>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</si>
  <si>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</si>
  <si>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</si>
  <si>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</si>
  <si>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</si>
  <si>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</si>
  <si>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</si>
  <si>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</si>
  <si>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</si>
  <si>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</si>
  <si>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</si>
  <si>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</si>
  <si>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</si>
  <si>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</si>
  <si>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</si>
  <si>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</si>
  <si>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</si>
  <si>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</si>
  <si>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</si>
  <si>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</si>
  <si>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</si>
  <si>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</si>
  <si>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</si>
  <si>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</si>
  <si>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</si>
  <si>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</si>
  <si>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</si>
  <si>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</si>
  <si>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</si>
  <si>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</si>
  <si>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</si>
  <si>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</si>
  <si>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</si>
  <si>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</si>
  <si>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</si>
  <si>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</si>
  <si>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</si>
  <si>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</si>
  <si>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</si>
  <si>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</si>
  <si>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</si>
  <si>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</si>
  <si>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</si>
  <si>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</si>
  <si>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</si>
  <si>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</si>
  <si>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</si>
  <si>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</si>
  <si>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</si>
  <si>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</si>
  <si>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</si>
  <si>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</si>
  <si>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</si>
  <si>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</si>
  <si>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</si>
  <si>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</si>
  <si>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</si>
  <si>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</si>
  <si>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</si>
  <si>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</si>
  <si>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</si>
  <si>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</si>
  <si>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</si>
  <si>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</si>
  <si>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</si>
  <si>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</si>
  <si>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</si>
  <si>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</si>
  <si>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</si>
  <si>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</si>
  <si>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</si>
  <si>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</si>
  <si>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</si>
  <si>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</si>
  <si>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</si>
  <si>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</si>
  <si>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</si>
  <si>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</si>
  <si>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</si>
  <si>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</si>
  <si>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</si>
  <si>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</si>
  <si>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</si>
  <si>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</si>
  <si>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</si>
  <si>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</si>
  <si>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</si>
  <si>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</si>
  <si>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</si>
  <si>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</si>
  <si>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</si>
  <si>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</si>
  <si>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</si>
  <si>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</si>
  <si>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</si>
  <si>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</si>
  <si>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</si>
  <si>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</si>
  <si>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</si>
  <si>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</si>
  <si>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</si>
  <si>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</si>
  <si>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</si>
  <si>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</si>
  <si>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</si>
  <si>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</si>
  <si>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</si>
  <si>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</si>
  <si>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</si>
  <si>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</si>
  <si>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</si>
  <si>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</si>
  <si>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</si>
  <si>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</si>
  <si>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</si>
  <si>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</si>
  <si>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</si>
  <si>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</si>
  <si>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</si>
  <si>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</si>
  <si>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</si>
  <si>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</si>
  <si>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</si>
  <si>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</si>
  <si>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</si>
  <si>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</si>
  <si>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</si>
  <si>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</si>
  <si>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</si>
  <si>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</si>
  <si>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</si>
  <si>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</si>
  <si>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</si>
  <si>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</si>
  <si>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</si>
  <si>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</si>
  <si>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</si>
  <si>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</si>
  <si>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</si>
  <si>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</si>
  <si>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</si>
  <si>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</si>
  <si>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</si>
  <si>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</si>
  <si>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</si>
  <si>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</si>
  <si>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</si>
  <si>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</si>
  <si>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</si>
  <si>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</si>
  <si>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</si>
  <si>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</si>
  <si>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</si>
  <si>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</si>
  <si>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</si>
  <si>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</si>
  <si>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</si>
  <si>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</si>
  <si>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</si>
  <si>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</si>
  <si>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</si>
  <si>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</si>
  <si>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</si>
  <si>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</si>
  <si>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</si>
  <si>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</si>
  <si>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</si>
  <si>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</si>
  <si>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</si>
  <si>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</si>
  <si>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</si>
  <si>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</si>
  <si>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</si>
  <si>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</si>
  <si>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</si>
  <si>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</si>
  <si>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</si>
  <si>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</si>
  <si>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</si>
  <si>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</si>
  <si>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</si>
  <si>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</si>
  <si>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</si>
  <si>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</si>
  <si>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</si>
  <si>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</si>
  <si>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</si>
  <si>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</si>
  <si>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</si>
  <si>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</si>
  <si>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</si>
  <si>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</si>
  <si>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</si>
  <si>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</si>
  <si>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</si>
  <si>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</si>
  <si>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</si>
  <si>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</si>
  <si>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</si>
  <si>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</si>
  <si>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</si>
  <si>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</si>
  <si>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</si>
  <si>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</si>
  <si>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</si>
  <si>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</si>
  <si>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</si>
  <si>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</si>
  <si>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</si>
  <si>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</si>
  <si>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</si>
  <si>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</si>
  <si>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</si>
  <si>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</si>
  <si>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</si>
  <si>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</si>
  <si>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</si>
  <si>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</si>
  <si>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</si>
  <si>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</si>
  <si>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</si>
  <si>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</si>
  <si>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</si>
  <si>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</si>
  <si>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</si>
  <si>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</si>
  <si>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</si>
  <si>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</si>
  <si>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</si>
  <si>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</si>
  <si>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</si>
  <si>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</si>
  <si>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</si>
  <si>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</si>
  <si>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</si>
  <si>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</si>
  <si>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</si>
  <si>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</si>
  <si>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</si>
  <si>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</si>
  <si>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</si>
  <si>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</si>
  <si>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</si>
  <si>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</si>
  <si>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</si>
  <si>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</si>
  <si>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</si>
  <si>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</si>
  <si>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</si>
  <si>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</si>
  <si>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</si>
  <si>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</si>
  <si>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</si>
  <si>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</si>
  <si>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</si>
  <si>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</si>
  <si>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</si>
  <si>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</si>
  <si>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</si>
  <si>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</si>
  <si>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</si>
  <si>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</si>
  <si>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</si>
  <si>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</si>
  <si>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</si>
  <si>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</si>
  <si>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</si>
  <si>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</si>
  <si>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</si>
  <si>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</si>
  <si>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</si>
  <si>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</si>
  <si>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</si>
  <si>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</si>
  <si>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</si>
  <si>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</si>
  <si>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</si>
  <si>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</si>
  <si>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</si>
  <si>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</si>
  <si>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</si>
  <si>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</si>
  <si>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</si>
  <si>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</si>
  <si>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</si>
  <si>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</si>
  <si>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</si>
  <si>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</si>
  <si>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</si>
  <si>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</si>
  <si>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</si>
  <si>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</si>
  <si>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</si>
  <si>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</si>
  <si>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</si>
  <si>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</si>
  <si>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</si>
  <si>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</si>
  <si>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</si>
  <si>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</si>
  <si>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</si>
  <si>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</si>
  <si>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</si>
  <si>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</si>
  <si>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</si>
  <si>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</si>
  <si>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</si>
  <si>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</si>
  <si>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</si>
  <si>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</si>
  <si>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</si>
  <si>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</si>
  <si>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</si>
  <si>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</si>
  <si>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</si>
  <si>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</si>
  <si>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</si>
  <si>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</si>
  <si>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</si>
  <si>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</si>
  <si>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</si>
  <si>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</si>
  <si>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</si>
  <si>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</si>
  <si>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</si>
  <si>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</si>
  <si>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</si>
  <si>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</si>
  <si>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</si>
  <si>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</si>
  <si>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</si>
  <si>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</si>
  <si>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</si>
  <si>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</si>
  <si>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</si>
  <si>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</si>
  <si>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</si>
  <si>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</si>
  <si>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</si>
  <si>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</si>
  <si>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</si>
  <si>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</si>
  <si>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</si>
  <si>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</si>
  <si>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</si>
  <si>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</si>
  <si>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</si>
  <si>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</si>
  <si>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</si>
  <si>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</si>
  <si>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</si>
  <si>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</si>
  <si>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</si>
  <si>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</si>
  <si>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</si>
  <si>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</si>
  <si>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</si>
  <si>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</si>
  <si>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</si>
  <si>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</si>
  <si>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</si>
  <si>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</si>
  <si>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</si>
  <si>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</si>
  <si>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</si>
  <si>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</si>
  <si>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</si>
  <si>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</si>
  <si>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</si>
  <si>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</si>
  <si>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</si>
  <si>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</si>
  <si>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</si>
  <si>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</si>
  <si>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</si>
  <si>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</si>
  <si>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</si>
  <si>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</si>
  <si>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</si>
  <si>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</si>
  <si>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</si>
  <si>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</si>
  <si>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</si>
  <si>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</si>
  <si>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</si>
  <si>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</si>
  <si>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</si>
  <si>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</si>
  <si>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</si>
  <si>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</si>
  <si>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</si>
  <si>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</si>
  <si>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</si>
  <si>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 xml:space="preserve">Suma de VALOR </t>
  </si>
  <si>
    <t>CONCEPTO</t>
  </si>
  <si>
    <t>ESTADO</t>
  </si>
  <si>
    <t>MONTO SIN ITBIS</t>
  </si>
  <si>
    <t>RETENCION</t>
  </si>
  <si>
    <t>ITBIS</t>
  </si>
  <si>
    <t>TOTAL A PAGAR</t>
  </si>
  <si>
    <t>TECNOLOGIA CEBALLOS</t>
  </si>
  <si>
    <t>PRODUCTOS CANO</t>
  </si>
  <si>
    <t>ALIMENTOS</t>
  </si>
  <si>
    <t>B1500000710</t>
  </si>
  <si>
    <t>PAGADA</t>
  </si>
  <si>
    <t>BIO WIN</t>
  </si>
  <si>
    <t>REACTIVO  DE LABORATORIO</t>
  </si>
  <si>
    <t>ABONO</t>
  </si>
  <si>
    <t>SALDO</t>
  </si>
  <si>
    <t>B1500001512</t>
  </si>
  <si>
    <t>MAT GAST DE OFICINA Y REPARACION</t>
  </si>
  <si>
    <t>SUPLIDORES INSTITUCIONALES</t>
  </si>
  <si>
    <t>MATERIAL GAST DE LIMPIEZA</t>
  </si>
  <si>
    <t>PROMEDICA</t>
  </si>
  <si>
    <t>REPARACION FUENTE DE LUZ</t>
  </si>
  <si>
    <t>B1500001124</t>
  </si>
  <si>
    <t xml:space="preserve">PAGADA </t>
  </si>
  <si>
    <t>SEAN DOMINICAN</t>
  </si>
  <si>
    <t>MEDICAMENTOS</t>
  </si>
  <si>
    <t>B1500002251</t>
  </si>
  <si>
    <t>B1500002279</t>
  </si>
  <si>
    <t>B1500002316</t>
  </si>
  <si>
    <t>FARNASA</t>
  </si>
  <si>
    <t>VALVULA TANQUE DE OXIGENO</t>
  </si>
  <si>
    <t>B1500000524</t>
  </si>
  <si>
    <t>B1500000483</t>
  </si>
  <si>
    <t>MAT GAST MED</t>
  </si>
  <si>
    <t>B1500000572</t>
  </si>
  <si>
    <t xml:space="preserve">ABONO </t>
  </si>
  <si>
    <t>B1500000558</t>
  </si>
  <si>
    <t>JH  DESIGN</t>
  </si>
  <si>
    <t>MAT GAST DE LIMPIEZA</t>
  </si>
  <si>
    <t>MAT GAST MEDICO</t>
  </si>
  <si>
    <t>B1500003790</t>
  </si>
  <si>
    <t>B1500003862</t>
  </si>
  <si>
    <t>B1500003798</t>
  </si>
  <si>
    <t>EXSERCON</t>
  </si>
  <si>
    <t>B1500000186</t>
  </si>
  <si>
    <t>B1500000208</t>
  </si>
  <si>
    <t>B1500000203</t>
  </si>
  <si>
    <t>RONAJUS</t>
  </si>
  <si>
    <t>B1500000353</t>
  </si>
  <si>
    <t>B1500000381</t>
  </si>
  <si>
    <t>B1500000383</t>
  </si>
  <si>
    <t>B1500000389</t>
  </si>
  <si>
    <t>CARY INDUSTRIAL</t>
  </si>
  <si>
    <t>B1500000970</t>
  </si>
  <si>
    <t>DESECHABLES</t>
  </si>
  <si>
    <t>B1500000974</t>
  </si>
  <si>
    <t>SAN MIGUEL</t>
  </si>
  <si>
    <t>MANTENIMIENTO ASCENSOR</t>
  </si>
  <si>
    <t>COMPRA MED</t>
  </si>
  <si>
    <t>B1500000171</t>
  </si>
  <si>
    <t>B1500000189</t>
  </si>
  <si>
    <t>ANLA FARMACEUTICA</t>
  </si>
  <si>
    <t>B1500000214</t>
  </si>
  <si>
    <t>MECALA IMPORTADORA</t>
  </si>
  <si>
    <t>REFRINVERTE</t>
  </si>
  <si>
    <t>MATERIAL FERRETERO</t>
  </si>
  <si>
    <t>BIO NOVA</t>
  </si>
  <si>
    <t>B1500009040</t>
  </si>
  <si>
    <t>B1500009036</t>
  </si>
  <si>
    <t>B1500009218</t>
  </si>
  <si>
    <t>B1500009110</t>
  </si>
  <si>
    <t>COMPAÑÍA POR ACCIONES MERCANTIL</t>
  </si>
  <si>
    <t>B1500001509</t>
  </si>
  <si>
    <t>SERVICIOS CONTRA INCENDIOS</t>
  </si>
  <si>
    <t>RECARGA DE EXTINTORES</t>
  </si>
  <si>
    <t>B1500000143</t>
  </si>
  <si>
    <t>VENDIFAR</t>
  </si>
  <si>
    <t>B1500002072</t>
  </si>
  <si>
    <t>B1500002107</t>
  </si>
  <si>
    <t>OFICCLIN COMERCIAL</t>
  </si>
  <si>
    <t>FARMACIA RUTH</t>
  </si>
  <si>
    <t>B1500000066</t>
  </si>
  <si>
    <t>B1500000071</t>
  </si>
  <si>
    <t>B1500000074</t>
  </si>
  <si>
    <t>B1500000078</t>
  </si>
  <si>
    <t>B1500000083</t>
  </si>
  <si>
    <t>B1500000092</t>
  </si>
  <si>
    <t>BARUC PHARMA</t>
  </si>
  <si>
    <t>B1500000144</t>
  </si>
  <si>
    <t>OMEGA TECH</t>
  </si>
  <si>
    <t>REPUESTOS (COMPUTOS)</t>
  </si>
  <si>
    <t>B1500015986</t>
  </si>
  <si>
    <t>DIAMELAB</t>
  </si>
  <si>
    <t>SUMINISTRO DE ACEITE MAQUINA CITOGENETICA</t>
  </si>
  <si>
    <t>B01000126137</t>
  </si>
  <si>
    <t>CENTRO DE LA SANGRE</t>
  </si>
  <si>
    <t>COMPRA DE PLAQUETAS</t>
  </si>
  <si>
    <t>PUERTAS Y VENTANAS</t>
  </si>
  <si>
    <t>INSTALACION DE PUERTAS</t>
  </si>
  <si>
    <t>COMPRA DE BOTELLONES DE AGUA</t>
  </si>
  <si>
    <t>B1500037600</t>
  </si>
  <si>
    <t>AGUA CRYSTAL,S.A.</t>
  </si>
  <si>
    <t>MORAMI, SRL</t>
  </si>
  <si>
    <t>B1500000136</t>
  </si>
  <si>
    <t>SERVICIO DE RECOGIDA DE DESECHOS SOLIDOS</t>
  </si>
  <si>
    <t>PD RECYCLING,SRL</t>
  </si>
  <si>
    <t>B1500000278</t>
  </si>
  <si>
    <t>SERVICIO DE TRANSPORTE DE MED DESDE PROMESE</t>
  </si>
  <si>
    <t>JESUS FERMIN MARTINEZ</t>
  </si>
  <si>
    <t>B1500001351</t>
  </si>
  <si>
    <t>DINAMED</t>
  </si>
  <si>
    <t>B1500001353</t>
  </si>
  <si>
    <t>B1500000293</t>
  </si>
  <si>
    <t>UTILES DE COMPUTOS</t>
  </si>
  <si>
    <t>ELIDA M. CASTILLLO</t>
  </si>
  <si>
    <t>B1500000288</t>
  </si>
  <si>
    <t>B1500000286</t>
  </si>
  <si>
    <t>B150000199</t>
  </si>
  <si>
    <t>B1500000190</t>
  </si>
  <si>
    <t>B1500000064</t>
  </si>
  <si>
    <t>FUMIGACION</t>
  </si>
  <si>
    <t>JOSE J. NUÑEZ LIRIANO D NUBALI</t>
  </si>
  <si>
    <t>B1500000063</t>
  </si>
  <si>
    <t>B1500013508</t>
  </si>
  <si>
    <t>REACTIVO DE LABORATORIO</t>
  </si>
  <si>
    <t>SUED &amp; FARGESA</t>
  </si>
  <si>
    <t>B1500013363</t>
  </si>
  <si>
    <t>B1500000270</t>
  </si>
  <si>
    <t>ANALISIS DEL AGUA</t>
  </si>
  <si>
    <t>GESTIONES SANITARIAS</t>
  </si>
  <si>
    <t>B1500000318</t>
  </si>
  <si>
    <t>PROQUIA</t>
  </si>
  <si>
    <t>MEJIA ARCALA</t>
  </si>
  <si>
    <t>MATERIAL DE LIMPIEZA</t>
  </si>
  <si>
    <t>PROVENTAX</t>
  </si>
  <si>
    <t>B1500000156</t>
  </si>
  <si>
    <t>MATERIAL GASTABLE MEDICO</t>
  </si>
  <si>
    <t>CRISTINA ROSARIO</t>
  </si>
  <si>
    <t>COMPRA DE MATERIALE FERRETERO</t>
  </si>
  <si>
    <t>COMPAÑÍA POR ACCIONES MERCANTIL,SRL</t>
  </si>
  <si>
    <t>TOTAL</t>
  </si>
  <si>
    <t>B1500000525</t>
  </si>
  <si>
    <t>B1500000526</t>
  </si>
  <si>
    <t>B1500000527</t>
  </si>
  <si>
    <t>B1500013566</t>
  </si>
  <si>
    <t>DISTRIBUIDORA COMERCIAL FT, SRL</t>
  </si>
  <si>
    <t>PUERTA EN CORREDERA</t>
  </si>
  <si>
    <t>B150000003</t>
  </si>
  <si>
    <t>B1500000608</t>
  </si>
  <si>
    <t>SERVICIO TECNICO</t>
  </si>
  <si>
    <t>B1500000691</t>
  </si>
  <si>
    <t>B1500000692</t>
  </si>
  <si>
    <t>MAT DE LIMPIEZA</t>
  </si>
  <si>
    <t>B1500000967</t>
  </si>
  <si>
    <t>Facturas pagadas al  31/8/2022</t>
  </si>
  <si>
    <t xml:space="preserve">              </t>
  </si>
  <si>
    <t>HOSPITAL UNIVERSITARIO MATERNIDAD NTRA. SRA DE LA ALTAGRACIA</t>
  </si>
  <si>
    <t>Lic. Digna De La Rosa                                                                                  Lic. Valentina Garcia                                                                     Lic. Reolinda A. Feliz</t>
  </si>
  <si>
    <t>Enc. De Cuentas Por Pagar                                                                               Contadora                                                                            Sub.-Directora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</si>
</sst>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164" fontId="2" fillId="2" borderId="5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164" fontId="2" fillId="2" borderId="2" xfId="1" applyNumberFormat="1" applyFont="1" applyFill="1" applyBorder="1" applyAlignment="1">
      <alignment wrapText="1"/>
    </xf>
    <xf numFmtId="0" fontId="19" fillId="2" borderId="2" xfId="0" applyFont="1" applyFill="1" applyBorder="1" applyAlignment="1">
      <alignment horizontal="left" vertical="center" wrapText="1"/>
    </xf>
    <xf numFmtId="14" fontId="20" fillId="2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14" fontId="0" fillId="0" borderId="2" xfId="0" applyNumberFormat="1" applyBorder="1"/>
    <xf numFmtId="0" fontId="2" fillId="2" borderId="6" xfId="0" applyFont="1" applyFill="1" applyBorder="1" applyAlignment="1">
      <alignment horizontal="left" vertical="center" wrapText="1"/>
    </xf>
    <xf numFmtId="4" fontId="18" fillId="0" borderId="6" xfId="8" applyNumberFormat="1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right" vertical="center" wrapText="1"/>
    </xf>
    <xf numFmtId="14" fontId="2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3" fillId="2" borderId="0" xfId="10" applyFont="1" applyFill="1" applyAlignment="1" applyProtection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0" borderId="0" xfId="0" applyFont="1"/>
  </cellXfs>
  <cellStyles count="11">
    <cellStyle name="Euro" xfId="4" xr:uid="{F23F3C7A-2834-47F0-B6F5-D9B41D4AB223}"/>
    <cellStyle name="Hipervínculo" xfId="10" builtinId="8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41275</xdr:rowOff>
    </xdr:from>
    <xdr:ext cx="2413907" cy="678391"/>
    <xdr:pic>
      <xdr:nvPicPr>
        <xdr:cNvPr id="5" name="Imagen 4" descr="Dependencias - Ministerio de Salud Pública">
          <a:extLst>
            <a:ext uri="{FF2B5EF4-FFF2-40B4-BE49-F238E27FC236}">
              <a16:creationId xmlns:a16="http://schemas.microsoft.com/office/drawing/2014/main" id="{4EB6C9EB-7B95-4E04-8F3B-82E7557D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75"/>
          <a:ext cx="2413907" cy="67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486834</xdr:colOff>
      <xdr:row>0</xdr:row>
      <xdr:rowOff>0</xdr:rowOff>
    </xdr:from>
    <xdr:ext cx="1235529" cy="899583"/>
    <xdr:pic>
      <xdr:nvPicPr>
        <xdr:cNvPr id="6" name="Imagen 3" descr="Resultado de imagen para logo maternidad la altagracia">
          <a:extLst>
            <a:ext uri="{FF2B5EF4-FFF2-40B4-BE49-F238E27FC236}">
              <a16:creationId xmlns:a16="http://schemas.microsoft.com/office/drawing/2014/main" id="{74DE3751-3569-44CC-A9D2-046533B1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1167" y="0"/>
          <a:ext cx="1235529" cy="899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9" t="s">
        <v>151</v>
      </c>
      <c r="B2" s="89"/>
      <c r="C2" s="89"/>
      <c r="D2" s="89"/>
      <c r="E2" s="89"/>
    </row>
    <row r="3" spans="1:8" ht="15" customHeight="1" x14ac:dyDescent="0.25">
      <c r="A3" s="89"/>
      <c r="B3" s="89"/>
      <c r="C3" s="89"/>
      <c r="D3" s="89"/>
      <c r="E3" s="89"/>
    </row>
    <row r="4" spans="1:8" ht="15" customHeight="1" x14ac:dyDescent="0.25">
      <c r="A4" s="89"/>
      <c r="B4" s="89"/>
      <c r="C4" s="89"/>
      <c r="D4" s="89"/>
      <c r="E4" s="89"/>
    </row>
    <row r="5" spans="1:8" ht="6" customHeight="1" x14ac:dyDescent="0.25">
      <c r="A5" s="89"/>
      <c r="B5" s="89"/>
      <c r="C5" s="89"/>
      <c r="D5" s="89"/>
      <c r="E5" s="89"/>
      <c r="F5" s="38"/>
    </row>
    <row r="6" spans="1:8" ht="41.25" customHeight="1" x14ac:dyDescent="0.25">
      <c r="A6" s="90" t="s">
        <v>891</v>
      </c>
      <c r="B6" s="90"/>
      <c r="C6" s="90"/>
      <c r="D6" s="90"/>
      <c r="E6" s="9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B1:J132"/>
  <sheetViews>
    <sheetView tabSelected="1" zoomScale="90" zoomScaleNormal="90" workbookViewId="0">
      <selection activeCell="E136" sqref="E136"/>
    </sheetView>
  </sheetViews>
  <sheetFormatPr baseColWidth="10" defaultRowHeight="15" x14ac:dyDescent="0.25"/>
  <cols>
    <col min="1" max="1" width="1.7109375" customWidth="1"/>
    <col min="2" max="2" width="55.5703125" customWidth="1"/>
    <col min="3" max="3" width="52" customWidth="1"/>
    <col min="4" max="4" width="17" style="58" customWidth="1"/>
    <col min="5" max="5" width="17.28515625" style="58" customWidth="1"/>
    <col min="6" max="6" width="13.42578125" customWidth="1"/>
    <col min="7" max="7" width="16" customWidth="1"/>
  </cols>
  <sheetData>
    <row r="1" spans="2:10" x14ac:dyDescent="0.25">
      <c r="B1" s="93"/>
      <c r="C1" s="93"/>
      <c r="D1" s="93"/>
      <c r="E1" s="93"/>
      <c r="F1" s="93"/>
      <c r="G1" s="93"/>
      <c r="H1" s="93"/>
      <c r="I1" s="93"/>
      <c r="J1" s="93"/>
    </row>
    <row r="2" spans="2:10" x14ac:dyDescent="0.25">
      <c r="B2" s="93"/>
      <c r="C2" s="93"/>
      <c r="D2" s="93"/>
      <c r="E2" s="93"/>
      <c r="F2" s="93"/>
      <c r="G2" s="93"/>
      <c r="H2" s="93"/>
      <c r="I2" s="93"/>
      <c r="J2" s="93"/>
    </row>
    <row r="3" spans="2:10" ht="18" x14ac:dyDescent="0.25">
      <c r="B3" s="93"/>
      <c r="C3" s="93"/>
      <c r="D3" s="93"/>
      <c r="E3" s="93"/>
      <c r="F3" s="94" t="s">
        <v>1500</v>
      </c>
      <c r="G3" s="94"/>
      <c r="H3" s="95"/>
      <c r="I3" s="93"/>
    </row>
    <row r="4" spans="2:10" x14ac:dyDescent="0.25">
      <c r="B4" s="93"/>
      <c r="C4" s="93"/>
      <c r="D4" s="93"/>
      <c r="E4" s="93"/>
      <c r="F4" s="93"/>
      <c r="G4" s="93"/>
      <c r="H4" s="93"/>
      <c r="I4" s="93"/>
      <c r="J4" s="93"/>
    </row>
    <row r="5" spans="2:10" x14ac:dyDescent="0.25">
      <c r="B5" s="93"/>
      <c r="C5" s="93"/>
      <c r="D5" s="93"/>
      <c r="E5" s="93"/>
      <c r="F5" s="93"/>
      <c r="G5" s="93"/>
      <c r="H5" s="93"/>
      <c r="I5" s="93"/>
      <c r="J5" s="93"/>
    </row>
    <row r="6" spans="2:10" ht="19.5" x14ac:dyDescent="0.25">
      <c r="B6" s="93"/>
      <c r="C6" s="96" t="s">
        <v>1501</v>
      </c>
      <c r="D6" s="96"/>
      <c r="E6" s="96"/>
      <c r="F6" s="96"/>
      <c r="G6" s="96"/>
      <c r="H6" s="96"/>
      <c r="I6" s="96"/>
      <c r="J6" s="96"/>
    </row>
    <row r="7" spans="2:10" ht="20.25" x14ac:dyDescent="0.25">
      <c r="B7" s="93"/>
      <c r="C7" s="93"/>
      <c r="D7" s="97"/>
      <c r="E7" s="98"/>
      <c r="F7" s="98"/>
      <c r="G7" s="98"/>
      <c r="H7" s="98"/>
      <c r="I7" s="98"/>
      <c r="J7" s="98"/>
    </row>
    <row r="8" spans="2:10" x14ac:dyDescent="0.25">
      <c r="C8" s="91" t="s">
        <v>1499</v>
      </c>
      <c r="D8" s="91"/>
      <c r="E8" s="91"/>
      <c r="F8" s="91"/>
      <c r="G8" s="91"/>
    </row>
    <row r="9" spans="2:10" hidden="1" x14ac:dyDescent="0.25">
      <c r="G9" s="52"/>
    </row>
    <row r="10" spans="2:10" ht="30" x14ac:dyDescent="0.25">
      <c r="B10" s="64" t="s">
        <v>2</v>
      </c>
      <c r="C10" s="64" t="s">
        <v>1346</v>
      </c>
      <c r="D10" s="65" t="s">
        <v>1</v>
      </c>
      <c r="E10" s="66" t="s">
        <v>0</v>
      </c>
      <c r="F10" s="66" t="s">
        <v>1347</v>
      </c>
      <c r="G10" s="67" t="s">
        <v>1345</v>
      </c>
    </row>
    <row r="11" spans="2:10" x14ac:dyDescent="0.25">
      <c r="B11" s="53" t="s">
        <v>1484</v>
      </c>
      <c r="C11" s="68" t="s">
        <v>1483</v>
      </c>
      <c r="D11" s="86">
        <v>44782</v>
      </c>
      <c r="E11" s="71" t="s">
        <v>614</v>
      </c>
      <c r="F11" s="80" t="s">
        <v>1356</v>
      </c>
      <c r="G11" s="69">
        <v>116955</v>
      </c>
    </row>
    <row r="12" spans="2:10" x14ac:dyDescent="0.25">
      <c r="B12" s="53" t="s">
        <v>1482</v>
      </c>
      <c r="C12" s="68" t="s">
        <v>1481</v>
      </c>
      <c r="D12" s="86">
        <v>44398</v>
      </c>
      <c r="E12" s="71" t="s">
        <v>1480</v>
      </c>
      <c r="F12" s="80" t="s">
        <v>1360</v>
      </c>
      <c r="G12" s="69">
        <v>269606.87</v>
      </c>
    </row>
    <row r="13" spans="2:10" x14ac:dyDescent="0.25">
      <c r="B13" s="53" t="s">
        <v>1479</v>
      </c>
      <c r="C13" s="68" t="s">
        <v>1478</v>
      </c>
      <c r="D13" s="86">
        <v>44680</v>
      </c>
      <c r="E13" s="71" t="s">
        <v>1275</v>
      </c>
      <c r="F13" s="80" t="s">
        <v>1359</v>
      </c>
      <c r="G13" s="69">
        <v>150000</v>
      </c>
    </row>
    <row r="14" spans="2:10" x14ac:dyDescent="0.25">
      <c r="B14" s="53" t="s">
        <v>1477</v>
      </c>
      <c r="C14" s="68" t="s">
        <v>1354</v>
      </c>
      <c r="D14" s="86">
        <v>44673</v>
      </c>
      <c r="E14" s="71" t="s">
        <v>1376</v>
      </c>
      <c r="F14" s="80" t="s">
        <v>1356</v>
      </c>
      <c r="G14" s="69">
        <v>29531</v>
      </c>
    </row>
    <row r="15" spans="2:10" x14ac:dyDescent="0.25">
      <c r="B15" s="53" t="s">
        <v>1477</v>
      </c>
      <c r="C15" s="68" t="s">
        <v>1354</v>
      </c>
      <c r="D15" s="86">
        <v>44680</v>
      </c>
      <c r="E15" s="71" t="s">
        <v>1486</v>
      </c>
      <c r="F15" s="80" t="s">
        <v>1356</v>
      </c>
      <c r="G15" s="69">
        <v>22376</v>
      </c>
    </row>
    <row r="16" spans="2:10" x14ac:dyDescent="0.25">
      <c r="B16" s="53" t="s">
        <v>1477</v>
      </c>
      <c r="C16" s="68" t="s">
        <v>1354</v>
      </c>
      <c r="D16" s="86">
        <v>44700</v>
      </c>
      <c r="E16" s="71" t="s">
        <v>1487</v>
      </c>
      <c r="F16" s="80" t="s">
        <v>1356</v>
      </c>
      <c r="G16" s="69">
        <v>24440</v>
      </c>
    </row>
    <row r="17" spans="2:7" x14ac:dyDescent="0.25">
      <c r="B17" s="53" t="s">
        <v>1477</v>
      </c>
      <c r="C17" s="68" t="s">
        <v>1354</v>
      </c>
      <c r="D17" s="86">
        <v>44714</v>
      </c>
      <c r="E17" s="71" t="s">
        <v>1488</v>
      </c>
      <c r="F17" s="80" t="s">
        <v>1356</v>
      </c>
      <c r="G17" s="69">
        <v>36215</v>
      </c>
    </row>
    <row r="18" spans="2:7" x14ac:dyDescent="0.25">
      <c r="B18" s="53" t="s">
        <v>1476</v>
      </c>
      <c r="C18" s="68" t="s">
        <v>1364</v>
      </c>
      <c r="D18" s="86">
        <v>44669</v>
      </c>
      <c r="E18" s="71" t="s">
        <v>1475</v>
      </c>
      <c r="F18" s="80" t="s">
        <v>1356</v>
      </c>
      <c r="G18" s="69">
        <v>85597.79</v>
      </c>
    </row>
    <row r="19" spans="2:7" x14ac:dyDescent="0.25">
      <c r="B19" s="81" t="s">
        <v>1474</v>
      </c>
      <c r="C19" s="68" t="s">
        <v>1473</v>
      </c>
      <c r="D19" s="87">
        <v>44319</v>
      </c>
      <c r="E19" s="71" t="s">
        <v>500</v>
      </c>
      <c r="F19" s="80" t="s">
        <v>1356</v>
      </c>
      <c r="G19" s="70">
        <v>23010</v>
      </c>
    </row>
    <row r="20" spans="2:7" x14ac:dyDescent="0.25">
      <c r="B20" s="81" t="s">
        <v>1474</v>
      </c>
      <c r="C20" s="68" t="s">
        <v>1473</v>
      </c>
      <c r="D20" s="87">
        <v>44354</v>
      </c>
      <c r="E20" s="71" t="s">
        <v>1472</v>
      </c>
      <c r="F20" s="80" t="s">
        <v>1356</v>
      </c>
      <c r="G20" s="70">
        <v>23010</v>
      </c>
    </row>
    <row r="21" spans="2:7" x14ac:dyDescent="0.25">
      <c r="B21" s="54" t="s">
        <v>1470</v>
      </c>
      <c r="C21" s="68" t="s">
        <v>1469</v>
      </c>
      <c r="D21" s="88">
        <v>44659</v>
      </c>
      <c r="E21" s="73" t="s">
        <v>1471</v>
      </c>
      <c r="F21" s="80" t="s">
        <v>1356</v>
      </c>
      <c r="G21" s="70">
        <v>150681.79</v>
      </c>
    </row>
    <row r="22" spans="2:7" x14ac:dyDescent="0.25">
      <c r="B22" s="54" t="s">
        <v>1470</v>
      </c>
      <c r="C22" s="68" t="s">
        <v>1469</v>
      </c>
      <c r="D22" s="87">
        <v>44676</v>
      </c>
      <c r="E22" s="73" t="s">
        <v>1468</v>
      </c>
      <c r="F22" s="80" t="s">
        <v>1359</v>
      </c>
      <c r="G22" s="70">
        <v>50000</v>
      </c>
    </row>
    <row r="23" spans="2:7" x14ac:dyDescent="0.25">
      <c r="B23" s="54" t="s">
        <v>1466</v>
      </c>
      <c r="C23" s="68" t="s">
        <v>1465</v>
      </c>
      <c r="D23" s="87">
        <v>44579</v>
      </c>
      <c r="E23" s="73" t="s">
        <v>1467</v>
      </c>
      <c r="F23" s="80" t="s">
        <v>1356</v>
      </c>
      <c r="G23" s="57">
        <v>54000</v>
      </c>
    </row>
    <row r="24" spans="2:7" x14ac:dyDescent="0.25">
      <c r="B24" s="54" t="s">
        <v>1466</v>
      </c>
      <c r="C24" s="68" t="s">
        <v>1465</v>
      </c>
      <c r="D24" s="87">
        <v>44623</v>
      </c>
      <c r="E24" s="73" t="s">
        <v>1464</v>
      </c>
      <c r="F24" s="80" t="s">
        <v>1356</v>
      </c>
      <c r="G24" s="57">
        <v>54000</v>
      </c>
    </row>
    <row r="25" spans="2:7" x14ac:dyDescent="0.25">
      <c r="B25" s="54" t="s">
        <v>1459</v>
      </c>
      <c r="C25" s="68" t="s">
        <v>1458</v>
      </c>
      <c r="D25" s="87">
        <v>44223</v>
      </c>
      <c r="E25" s="73" t="s">
        <v>1463</v>
      </c>
      <c r="F25" s="80" t="s">
        <v>1356</v>
      </c>
      <c r="G25" s="57">
        <v>41506.5</v>
      </c>
    </row>
    <row r="26" spans="2:7" x14ac:dyDescent="0.25">
      <c r="B26" s="54" t="s">
        <v>1459</v>
      </c>
      <c r="C26" s="68" t="s">
        <v>1458</v>
      </c>
      <c r="D26" s="87">
        <v>44242</v>
      </c>
      <c r="E26" s="71" t="s">
        <v>1462</v>
      </c>
      <c r="F26" s="80" t="s">
        <v>1356</v>
      </c>
      <c r="G26" s="57">
        <v>55406.9</v>
      </c>
    </row>
    <row r="27" spans="2:7" x14ac:dyDescent="0.25">
      <c r="B27" s="54" t="s">
        <v>1459</v>
      </c>
      <c r="C27" s="68" t="s">
        <v>1458</v>
      </c>
      <c r="D27" s="87">
        <v>44253</v>
      </c>
      <c r="E27" s="73" t="s">
        <v>1461</v>
      </c>
      <c r="F27" s="80" t="s">
        <v>1356</v>
      </c>
      <c r="G27" s="57">
        <v>15576</v>
      </c>
    </row>
    <row r="28" spans="2:7" x14ac:dyDescent="0.25">
      <c r="B28" s="54" t="s">
        <v>1459</v>
      </c>
      <c r="C28" s="68" t="s">
        <v>1458</v>
      </c>
      <c r="D28" s="87">
        <v>44263</v>
      </c>
      <c r="E28" s="73" t="s">
        <v>1460</v>
      </c>
      <c r="F28" s="80" t="s">
        <v>1356</v>
      </c>
      <c r="G28" s="57">
        <v>31122.5</v>
      </c>
    </row>
    <row r="29" spans="2:7" x14ac:dyDescent="0.25">
      <c r="B29" s="54" t="s">
        <v>1459</v>
      </c>
      <c r="C29" s="68" t="s">
        <v>1458</v>
      </c>
      <c r="D29" s="87">
        <v>44287</v>
      </c>
      <c r="E29" s="73" t="s">
        <v>1457</v>
      </c>
      <c r="F29" s="80" t="s">
        <v>1356</v>
      </c>
      <c r="G29" s="57">
        <v>10236.5</v>
      </c>
    </row>
    <row r="30" spans="2:7" x14ac:dyDescent="0.25">
      <c r="B30" s="54" t="s">
        <v>1455</v>
      </c>
      <c r="C30" s="68" t="s">
        <v>1378</v>
      </c>
      <c r="D30" s="87">
        <v>44685</v>
      </c>
      <c r="E30" s="73" t="s">
        <v>1456</v>
      </c>
      <c r="F30" s="80" t="s">
        <v>1356</v>
      </c>
      <c r="G30" s="57">
        <v>96260</v>
      </c>
    </row>
    <row r="31" spans="2:7" x14ac:dyDescent="0.25">
      <c r="B31" s="54" t="s">
        <v>1455</v>
      </c>
      <c r="C31" s="68" t="s">
        <v>1370</v>
      </c>
      <c r="D31" s="87">
        <v>44680</v>
      </c>
      <c r="E31" s="73" t="s">
        <v>1454</v>
      </c>
      <c r="F31" s="80" t="s">
        <v>1356</v>
      </c>
      <c r="G31" s="57">
        <v>77290</v>
      </c>
    </row>
    <row r="32" spans="2:7" x14ac:dyDescent="0.25">
      <c r="B32" s="54" t="s">
        <v>1453</v>
      </c>
      <c r="C32" s="68" t="s">
        <v>1452</v>
      </c>
      <c r="D32" s="87">
        <v>44742</v>
      </c>
      <c r="E32" s="73" t="s">
        <v>1451</v>
      </c>
      <c r="F32" s="80" t="s">
        <v>1356</v>
      </c>
      <c r="G32" s="57">
        <v>42000</v>
      </c>
    </row>
    <row r="33" spans="2:7" x14ac:dyDescent="0.25">
      <c r="B33" s="54" t="s">
        <v>1450</v>
      </c>
      <c r="C33" s="68" t="s">
        <v>1449</v>
      </c>
      <c r="D33" s="87">
        <v>44739</v>
      </c>
      <c r="E33" s="73" t="s">
        <v>1448</v>
      </c>
      <c r="F33" s="80" t="s">
        <v>1356</v>
      </c>
      <c r="G33" s="57">
        <v>240000</v>
      </c>
    </row>
    <row r="34" spans="2:7" x14ac:dyDescent="0.25">
      <c r="B34" s="54" t="s">
        <v>1447</v>
      </c>
      <c r="C34" s="68" t="s">
        <v>1378</v>
      </c>
      <c r="D34" s="87">
        <v>44558</v>
      </c>
      <c r="E34" s="73" t="s">
        <v>217</v>
      </c>
      <c r="F34" s="80" t="s">
        <v>1360</v>
      </c>
      <c r="G34" s="57">
        <v>158344</v>
      </c>
    </row>
    <row r="35" spans="2:7" x14ac:dyDescent="0.25">
      <c r="B35" s="54" t="s">
        <v>1447</v>
      </c>
      <c r="C35" s="68" t="s">
        <v>1378</v>
      </c>
      <c r="D35" s="87">
        <v>44609</v>
      </c>
      <c r="E35" s="73" t="s">
        <v>164</v>
      </c>
      <c r="F35" s="80" t="s">
        <v>1359</v>
      </c>
      <c r="G35" s="57">
        <v>91656</v>
      </c>
    </row>
    <row r="36" spans="2:7" x14ac:dyDescent="0.25">
      <c r="B36" s="81" t="s">
        <v>1352</v>
      </c>
      <c r="C36" s="68" t="s">
        <v>1362</v>
      </c>
      <c r="D36" s="86">
        <v>44587</v>
      </c>
      <c r="E36" s="71" t="s">
        <v>1493</v>
      </c>
      <c r="F36" s="63" t="s">
        <v>1356</v>
      </c>
      <c r="G36" s="69">
        <v>177391.22</v>
      </c>
    </row>
    <row r="37" spans="2:7" x14ac:dyDescent="0.25">
      <c r="B37" s="81" t="s">
        <v>1352</v>
      </c>
      <c r="C37" s="68" t="s">
        <v>1494</v>
      </c>
      <c r="D37" s="86">
        <v>44691</v>
      </c>
      <c r="E37" s="71" t="s">
        <v>16</v>
      </c>
      <c r="F37" s="63" t="s">
        <v>1356</v>
      </c>
      <c r="G37" s="69">
        <v>8319</v>
      </c>
    </row>
    <row r="38" spans="2:7" x14ac:dyDescent="0.25">
      <c r="B38" s="81" t="s">
        <v>1352</v>
      </c>
      <c r="C38" s="68" t="s">
        <v>1458</v>
      </c>
      <c r="D38" s="86">
        <v>44694</v>
      </c>
      <c r="E38" s="71" t="s">
        <v>1495</v>
      </c>
      <c r="F38" s="63" t="s">
        <v>1356</v>
      </c>
      <c r="G38" s="69">
        <v>101008</v>
      </c>
    </row>
    <row r="39" spans="2:7" x14ac:dyDescent="0.25">
      <c r="B39" s="81" t="s">
        <v>1352</v>
      </c>
      <c r="C39" s="68" t="s">
        <v>1494</v>
      </c>
      <c r="D39" s="86">
        <v>44697</v>
      </c>
      <c r="E39" s="71" t="s">
        <v>1496</v>
      </c>
      <c r="F39" s="63" t="s">
        <v>1356</v>
      </c>
      <c r="G39" s="69">
        <v>28455.7</v>
      </c>
    </row>
    <row r="40" spans="2:7" x14ac:dyDescent="0.25">
      <c r="B40" s="53" t="s">
        <v>1353</v>
      </c>
      <c r="C40" s="68" t="s">
        <v>1354</v>
      </c>
      <c r="D40" s="82">
        <v>44742</v>
      </c>
      <c r="E40" s="71" t="s">
        <v>1355</v>
      </c>
      <c r="F40" s="63" t="s">
        <v>1356</v>
      </c>
      <c r="G40" s="69">
        <v>58660</v>
      </c>
    </row>
    <row r="41" spans="2:7" x14ac:dyDescent="0.25">
      <c r="B41" s="53" t="s">
        <v>1357</v>
      </c>
      <c r="C41" s="68" t="s">
        <v>1358</v>
      </c>
      <c r="D41" s="82">
        <v>44769</v>
      </c>
      <c r="E41" s="71" t="s">
        <v>1021</v>
      </c>
      <c r="F41" s="63" t="s">
        <v>1359</v>
      </c>
      <c r="G41" s="69">
        <v>1500</v>
      </c>
    </row>
    <row r="42" spans="2:7" x14ac:dyDescent="0.25">
      <c r="B42" s="53" t="s">
        <v>1357</v>
      </c>
      <c r="C42" s="68" t="s">
        <v>1358</v>
      </c>
      <c r="D42" s="82">
        <v>44679</v>
      </c>
      <c r="E42" s="71" t="s">
        <v>957</v>
      </c>
      <c r="F42" s="63" t="s">
        <v>1360</v>
      </c>
      <c r="G42" s="69">
        <v>4000</v>
      </c>
    </row>
    <row r="43" spans="2:7" ht="38.25" customHeight="1" x14ac:dyDescent="0.25">
      <c r="B43" s="53" t="s">
        <v>1357</v>
      </c>
      <c r="C43" s="68" t="s">
        <v>1358</v>
      </c>
      <c r="D43" s="82">
        <v>44693</v>
      </c>
      <c r="E43" s="71" t="s">
        <v>1361</v>
      </c>
      <c r="F43" s="63" t="s">
        <v>1356</v>
      </c>
      <c r="G43" s="69">
        <v>5500</v>
      </c>
    </row>
    <row r="44" spans="2:7" x14ac:dyDescent="0.25">
      <c r="B44" s="53" t="s">
        <v>1357</v>
      </c>
      <c r="C44" s="68" t="s">
        <v>1358</v>
      </c>
      <c r="D44" s="82">
        <v>44714</v>
      </c>
      <c r="E44" s="71" t="s">
        <v>971</v>
      </c>
      <c r="F44" s="63" t="s">
        <v>1356</v>
      </c>
      <c r="G44" s="69">
        <v>5500</v>
      </c>
    </row>
    <row r="45" spans="2:7" ht="28.5" customHeight="1" x14ac:dyDescent="0.25">
      <c r="B45" s="53" t="s">
        <v>1357</v>
      </c>
      <c r="C45" s="68" t="s">
        <v>1358</v>
      </c>
      <c r="D45" s="82">
        <v>44729</v>
      </c>
      <c r="E45" s="71" t="s">
        <v>1008</v>
      </c>
      <c r="F45" s="63" t="s">
        <v>1356</v>
      </c>
      <c r="G45" s="77">
        <v>5500</v>
      </c>
    </row>
    <row r="46" spans="2:7" ht="28.5" customHeight="1" x14ac:dyDescent="0.25">
      <c r="B46" s="53" t="s">
        <v>1357</v>
      </c>
      <c r="C46" s="68" t="s">
        <v>1358</v>
      </c>
      <c r="D46" s="82">
        <v>44742</v>
      </c>
      <c r="E46" s="71" t="s">
        <v>984</v>
      </c>
      <c r="F46" s="63" t="s">
        <v>1356</v>
      </c>
      <c r="G46" s="69">
        <v>5500</v>
      </c>
    </row>
    <row r="47" spans="2:7" x14ac:dyDescent="0.25">
      <c r="B47" s="53" t="s">
        <v>1363</v>
      </c>
      <c r="C47" s="68" t="s">
        <v>1364</v>
      </c>
      <c r="D47" s="82">
        <v>44596</v>
      </c>
      <c r="E47" s="71" t="s">
        <v>95</v>
      </c>
      <c r="F47" s="63" t="s">
        <v>1359</v>
      </c>
      <c r="G47" s="70">
        <v>225000</v>
      </c>
    </row>
    <row r="48" spans="2:7" x14ac:dyDescent="0.25">
      <c r="B48" s="54" t="s">
        <v>1365</v>
      </c>
      <c r="C48" s="68" t="s">
        <v>1366</v>
      </c>
      <c r="D48" s="82">
        <v>44699</v>
      </c>
      <c r="E48" s="71" t="s">
        <v>1367</v>
      </c>
      <c r="F48" s="63" t="s">
        <v>1368</v>
      </c>
      <c r="G48" s="70">
        <v>146960</v>
      </c>
    </row>
    <row r="49" spans="2:7" x14ac:dyDescent="0.25">
      <c r="B49" s="54" t="s">
        <v>1369</v>
      </c>
      <c r="C49" s="68" t="s">
        <v>1370</v>
      </c>
      <c r="D49" s="82">
        <v>44385</v>
      </c>
      <c r="E49" s="71" t="s">
        <v>1371</v>
      </c>
      <c r="F49" s="63" t="s">
        <v>1356</v>
      </c>
      <c r="G49" s="70">
        <v>175000</v>
      </c>
    </row>
    <row r="50" spans="2:7" x14ac:dyDescent="0.25">
      <c r="B50" s="54" t="s">
        <v>1369</v>
      </c>
      <c r="C50" s="68" t="s">
        <v>1370</v>
      </c>
      <c r="D50" s="82">
        <v>44399</v>
      </c>
      <c r="E50" s="73" t="s">
        <v>1372</v>
      </c>
      <c r="F50" s="63" t="s">
        <v>1356</v>
      </c>
      <c r="G50" s="57">
        <v>50000</v>
      </c>
    </row>
    <row r="51" spans="2:7" x14ac:dyDescent="0.25">
      <c r="B51" s="54" t="s">
        <v>1369</v>
      </c>
      <c r="C51" s="68" t="s">
        <v>1370</v>
      </c>
      <c r="D51" s="82">
        <v>44421</v>
      </c>
      <c r="E51" s="71" t="s">
        <v>1373</v>
      </c>
      <c r="F51" s="63" t="s">
        <v>1359</v>
      </c>
      <c r="G51" s="57">
        <v>75000</v>
      </c>
    </row>
    <row r="52" spans="2:7" x14ac:dyDescent="0.25">
      <c r="B52" s="54" t="s">
        <v>1374</v>
      </c>
      <c r="C52" s="68" t="s">
        <v>1375</v>
      </c>
      <c r="D52" s="82">
        <v>44581</v>
      </c>
      <c r="E52" s="73" t="s">
        <v>1376</v>
      </c>
      <c r="F52" s="63" t="s">
        <v>1356</v>
      </c>
      <c r="G52" s="57">
        <v>19824</v>
      </c>
    </row>
    <row r="53" spans="2:7" x14ac:dyDescent="0.25">
      <c r="B53" s="54" t="s">
        <v>1374</v>
      </c>
      <c r="C53" s="68" t="s">
        <v>1370</v>
      </c>
      <c r="D53" s="82">
        <v>44503</v>
      </c>
      <c r="E53" s="73" t="s">
        <v>1377</v>
      </c>
      <c r="F53" s="63" t="s">
        <v>1356</v>
      </c>
      <c r="G53" s="57">
        <v>19440</v>
      </c>
    </row>
    <row r="54" spans="2:7" x14ac:dyDescent="0.25">
      <c r="B54" s="54" t="s">
        <v>1374</v>
      </c>
      <c r="C54" s="68" t="s">
        <v>1378</v>
      </c>
      <c r="D54" s="82">
        <v>44299</v>
      </c>
      <c r="E54" s="73" t="s">
        <v>1379</v>
      </c>
      <c r="F54" s="63" t="s">
        <v>1380</v>
      </c>
      <c r="G54" s="57">
        <v>100700</v>
      </c>
    </row>
    <row r="55" spans="2:7" x14ac:dyDescent="0.25">
      <c r="B55" s="54" t="s">
        <v>1374</v>
      </c>
      <c r="C55" s="68" t="s">
        <v>1378</v>
      </c>
      <c r="D55" s="82">
        <v>44630</v>
      </c>
      <c r="E55" s="73" t="s">
        <v>1381</v>
      </c>
      <c r="F55" s="63" t="s">
        <v>1356</v>
      </c>
      <c r="G55" s="57">
        <v>60036</v>
      </c>
    </row>
    <row r="56" spans="2:7" x14ac:dyDescent="0.25">
      <c r="B56" s="54" t="s">
        <v>1382</v>
      </c>
      <c r="C56" s="68" t="s">
        <v>1383</v>
      </c>
      <c r="D56" s="82">
        <v>44589</v>
      </c>
      <c r="E56" s="73" t="s">
        <v>83</v>
      </c>
      <c r="F56" s="63" t="s">
        <v>1356</v>
      </c>
      <c r="G56" s="57">
        <v>97208.4</v>
      </c>
    </row>
    <row r="57" spans="2:7" x14ac:dyDescent="0.25">
      <c r="B57" s="54" t="s">
        <v>1382</v>
      </c>
      <c r="C57" s="68" t="s">
        <v>1383</v>
      </c>
      <c r="D57" s="82">
        <v>44636</v>
      </c>
      <c r="E57" s="73" t="s">
        <v>115</v>
      </c>
      <c r="F57" s="63" t="s">
        <v>1356</v>
      </c>
      <c r="G57" s="57">
        <v>147358.39999999999</v>
      </c>
    </row>
    <row r="58" spans="2:7" x14ac:dyDescent="0.25">
      <c r="B58" s="54" t="s">
        <v>81</v>
      </c>
      <c r="C58" s="68" t="s">
        <v>1384</v>
      </c>
      <c r="D58" s="82">
        <v>44510</v>
      </c>
      <c r="E58" s="73" t="s">
        <v>1385</v>
      </c>
      <c r="F58" s="63" t="s">
        <v>1356</v>
      </c>
      <c r="G58" s="57">
        <v>16744</v>
      </c>
    </row>
    <row r="59" spans="2:7" x14ac:dyDescent="0.25">
      <c r="B59" s="54" t="s">
        <v>81</v>
      </c>
      <c r="C59" s="68" t="s">
        <v>1370</v>
      </c>
      <c r="D59" s="82">
        <v>44511</v>
      </c>
      <c r="E59" s="73" t="s">
        <v>1387</v>
      </c>
      <c r="F59" s="63" t="s">
        <v>1356</v>
      </c>
      <c r="G59" s="57">
        <v>120000</v>
      </c>
    </row>
    <row r="60" spans="2:7" x14ac:dyDescent="0.25">
      <c r="B60" s="54" t="s">
        <v>81</v>
      </c>
      <c r="C60" s="68" t="s">
        <v>1384</v>
      </c>
      <c r="D60" s="82">
        <v>44526</v>
      </c>
      <c r="E60" s="73" t="s">
        <v>1386</v>
      </c>
      <c r="F60" s="63" t="s">
        <v>1359</v>
      </c>
      <c r="G60" s="57">
        <v>113256</v>
      </c>
    </row>
    <row r="61" spans="2:7" x14ac:dyDescent="0.25">
      <c r="B61" s="54" t="s">
        <v>1388</v>
      </c>
      <c r="C61" s="68" t="s">
        <v>1378</v>
      </c>
      <c r="D61" s="82">
        <v>44309</v>
      </c>
      <c r="E61" s="73" t="s">
        <v>1389</v>
      </c>
      <c r="F61" s="63" t="s">
        <v>1356</v>
      </c>
      <c r="G61" s="57">
        <v>45000</v>
      </c>
    </row>
    <row r="62" spans="2:7" x14ac:dyDescent="0.25">
      <c r="B62" s="54" t="s">
        <v>1388</v>
      </c>
      <c r="C62" s="68" t="s">
        <v>1378</v>
      </c>
      <c r="D62" s="82">
        <v>44391</v>
      </c>
      <c r="E62" s="73" t="s">
        <v>237</v>
      </c>
      <c r="F62" s="63" t="s">
        <v>1356</v>
      </c>
      <c r="G62" s="57">
        <v>20700</v>
      </c>
    </row>
    <row r="63" spans="2:7" x14ac:dyDescent="0.25">
      <c r="B63" s="54" t="s">
        <v>1388</v>
      </c>
      <c r="C63" s="68" t="s">
        <v>1378</v>
      </c>
      <c r="D63" s="82">
        <v>44392</v>
      </c>
      <c r="E63" s="73" t="s">
        <v>1391</v>
      </c>
      <c r="F63" s="63" t="s">
        <v>1356</v>
      </c>
      <c r="G63" s="57">
        <v>46600</v>
      </c>
    </row>
    <row r="64" spans="2:7" x14ac:dyDescent="0.25">
      <c r="B64" s="54" t="s">
        <v>1388</v>
      </c>
      <c r="C64" s="68" t="s">
        <v>1378</v>
      </c>
      <c r="D64" s="82">
        <v>44410</v>
      </c>
      <c r="E64" s="73" t="s">
        <v>1390</v>
      </c>
      <c r="F64" s="63" t="s">
        <v>1359</v>
      </c>
      <c r="G64" s="57">
        <v>137700</v>
      </c>
    </row>
    <row r="65" spans="2:7" x14ac:dyDescent="0.25">
      <c r="B65" s="54" t="s">
        <v>1392</v>
      </c>
      <c r="C65" s="68" t="s">
        <v>1370</v>
      </c>
      <c r="D65" s="82">
        <v>44214</v>
      </c>
      <c r="E65" s="73" t="s">
        <v>1393</v>
      </c>
      <c r="F65" s="63" t="s">
        <v>1356</v>
      </c>
      <c r="G65" s="57">
        <v>10500</v>
      </c>
    </row>
    <row r="66" spans="2:7" x14ac:dyDescent="0.25">
      <c r="B66" s="54" t="s">
        <v>1392</v>
      </c>
      <c r="C66" s="68" t="s">
        <v>1370</v>
      </c>
      <c r="D66" s="82">
        <v>44259</v>
      </c>
      <c r="E66" s="73" t="s">
        <v>1394</v>
      </c>
      <c r="F66" s="63" t="s">
        <v>1356</v>
      </c>
      <c r="G66" s="57">
        <v>5800</v>
      </c>
    </row>
    <row r="67" spans="2:7" x14ac:dyDescent="0.25">
      <c r="B67" s="54" t="s">
        <v>1392</v>
      </c>
      <c r="C67" s="68" t="s">
        <v>1370</v>
      </c>
      <c r="D67" s="82">
        <v>44260</v>
      </c>
      <c r="E67" s="73" t="s">
        <v>1395</v>
      </c>
      <c r="F67" s="63" t="s">
        <v>1356</v>
      </c>
      <c r="G67" s="57">
        <v>23200</v>
      </c>
    </row>
    <row r="68" spans="2:7" x14ac:dyDescent="0.25">
      <c r="B68" s="54" t="s">
        <v>1392</v>
      </c>
      <c r="C68" s="68" t="s">
        <v>1370</v>
      </c>
      <c r="D68" s="82">
        <v>44272</v>
      </c>
      <c r="E68" s="73" t="s">
        <v>1396</v>
      </c>
      <c r="F68" s="63" t="s">
        <v>1359</v>
      </c>
      <c r="G68" s="57">
        <v>160500</v>
      </c>
    </row>
    <row r="69" spans="2:7" x14ac:dyDescent="0.25">
      <c r="B69" s="54" t="s">
        <v>1397</v>
      </c>
      <c r="C69" s="68" t="s">
        <v>1383</v>
      </c>
      <c r="D69" s="82">
        <v>44322</v>
      </c>
      <c r="E69" s="73" t="s">
        <v>1398</v>
      </c>
      <c r="F69" s="63" t="s">
        <v>1356</v>
      </c>
      <c r="G69" s="57">
        <v>72428.399999999994</v>
      </c>
    </row>
    <row r="70" spans="2:7" x14ac:dyDescent="0.25">
      <c r="B70" s="54" t="s">
        <v>1397</v>
      </c>
      <c r="C70" s="68" t="s">
        <v>1399</v>
      </c>
      <c r="D70" s="82">
        <v>44335</v>
      </c>
      <c r="E70" s="73" t="s">
        <v>1400</v>
      </c>
      <c r="F70" s="63" t="s">
        <v>1356</v>
      </c>
      <c r="G70" s="57">
        <v>109262.1</v>
      </c>
    </row>
    <row r="71" spans="2:7" x14ac:dyDescent="0.25">
      <c r="B71" s="54" t="s">
        <v>1397</v>
      </c>
      <c r="C71" s="68" t="s">
        <v>1497</v>
      </c>
      <c r="D71" s="82">
        <v>44342</v>
      </c>
      <c r="E71" s="73" t="s">
        <v>921</v>
      </c>
      <c r="F71" s="63" t="s">
        <v>1356</v>
      </c>
      <c r="G71" s="57">
        <v>80546.8</v>
      </c>
    </row>
    <row r="72" spans="2:7" x14ac:dyDescent="0.25">
      <c r="B72" s="54" t="s">
        <v>1397</v>
      </c>
      <c r="C72" s="68" t="s">
        <v>1497</v>
      </c>
      <c r="D72" s="82">
        <v>44320</v>
      </c>
      <c r="E72" s="73" t="s">
        <v>1498</v>
      </c>
      <c r="F72" s="63" t="s">
        <v>1356</v>
      </c>
      <c r="G72" s="57">
        <v>87541.15</v>
      </c>
    </row>
    <row r="73" spans="2:7" x14ac:dyDescent="0.25">
      <c r="B73" s="54" t="s">
        <v>1401</v>
      </c>
      <c r="C73" s="68" t="s">
        <v>1402</v>
      </c>
      <c r="D73" s="82">
        <v>44713</v>
      </c>
      <c r="E73" s="73" t="s">
        <v>610</v>
      </c>
      <c r="F73" s="63" t="s">
        <v>1356</v>
      </c>
      <c r="G73" s="57">
        <v>4720</v>
      </c>
    </row>
    <row r="74" spans="2:7" x14ac:dyDescent="0.25">
      <c r="B74" s="54" t="s">
        <v>1401</v>
      </c>
      <c r="C74" s="68" t="s">
        <v>1402</v>
      </c>
      <c r="D74" s="82">
        <v>44743</v>
      </c>
      <c r="E74" s="73" t="s">
        <v>963</v>
      </c>
      <c r="F74" s="63" t="s">
        <v>1356</v>
      </c>
      <c r="G74" s="57">
        <v>4720</v>
      </c>
    </row>
    <row r="75" spans="2:7" x14ac:dyDescent="0.25">
      <c r="B75" s="54" t="s">
        <v>1403</v>
      </c>
      <c r="C75" s="68" t="s">
        <v>1384</v>
      </c>
      <c r="D75" s="82">
        <v>44403</v>
      </c>
      <c r="E75" s="73" t="s">
        <v>1404</v>
      </c>
      <c r="F75" s="63" t="s">
        <v>1360</v>
      </c>
      <c r="G75" s="57">
        <v>9100</v>
      </c>
    </row>
    <row r="76" spans="2:7" x14ac:dyDescent="0.25">
      <c r="B76" s="54" t="s">
        <v>1403</v>
      </c>
      <c r="C76" s="68" t="s">
        <v>1378</v>
      </c>
      <c r="D76" s="82">
        <v>44467</v>
      </c>
      <c r="E76" s="73" t="s">
        <v>1405</v>
      </c>
      <c r="F76" s="63" t="s">
        <v>1356</v>
      </c>
      <c r="G76" s="57">
        <v>10195.200000000001</v>
      </c>
    </row>
    <row r="77" spans="2:7" x14ac:dyDescent="0.25">
      <c r="B77" s="54" t="s">
        <v>1403</v>
      </c>
      <c r="C77" s="68" t="s">
        <v>1370</v>
      </c>
      <c r="D77" s="82">
        <v>44558</v>
      </c>
      <c r="E77" s="73" t="s">
        <v>1390</v>
      </c>
      <c r="F77" s="63" t="s">
        <v>1359</v>
      </c>
      <c r="G77" s="57">
        <v>280704.8</v>
      </c>
    </row>
    <row r="78" spans="2:7" x14ac:dyDescent="0.25">
      <c r="B78" s="54" t="s">
        <v>1406</v>
      </c>
      <c r="C78" s="68" t="s">
        <v>1370</v>
      </c>
      <c r="D78" s="82">
        <v>44419</v>
      </c>
      <c r="E78" s="73" t="s">
        <v>1407</v>
      </c>
      <c r="F78" s="63" t="s">
        <v>1356</v>
      </c>
      <c r="G78" s="57">
        <v>13500</v>
      </c>
    </row>
    <row r="79" spans="2:7" x14ac:dyDescent="0.25">
      <c r="B79" s="54" t="s">
        <v>1406</v>
      </c>
      <c r="C79" s="68" t="s">
        <v>1370</v>
      </c>
      <c r="D79" s="82">
        <v>44645</v>
      </c>
      <c r="E79" s="73" t="s">
        <v>1269</v>
      </c>
      <c r="F79" s="63" t="s">
        <v>1356</v>
      </c>
      <c r="G79" s="57">
        <v>133750</v>
      </c>
    </row>
    <row r="80" spans="2:7" x14ac:dyDescent="0.25">
      <c r="B80" s="54" t="s">
        <v>1408</v>
      </c>
      <c r="C80" s="68" t="s">
        <v>1370</v>
      </c>
      <c r="D80" s="82">
        <v>44474</v>
      </c>
      <c r="E80" s="73" t="s">
        <v>1389</v>
      </c>
      <c r="F80" s="63" t="s">
        <v>1356</v>
      </c>
      <c r="G80" s="57">
        <v>81310</v>
      </c>
    </row>
    <row r="81" spans="2:7" x14ac:dyDescent="0.25">
      <c r="B81" s="54" t="s">
        <v>1408</v>
      </c>
      <c r="C81" s="68" t="s">
        <v>1384</v>
      </c>
      <c r="D81" s="82">
        <v>44539</v>
      </c>
      <c r="E81" s="73" t="s">
        <v>237</v>
      </c>
      <c r="F81" s="63" t="s">
        <v>1380</v>
      </c>
      <c r="G81" s="57">
        <v>43690</v>
      </c>
    </row>
    <row r="82" spans="2:7" x14ac:dyDescent="0.25">
      <c r="B82" s="54" t="s">
        <v>1409</v>
      </c>
      <c r="C82" s="68" t="s">
        <v>1410</v>
      </c>
      <c r="D82" s="82">
        <v>44788</v>
      </c>
      <c r="E82" s="73" t="s">
        <v>70</v>
      </c>
      <c r="F82" s="63" t="s">
        <v>1356</v>
      </c>
      <c r="G82" s="57">
        <v>13858.24</v>
      </c>
    </row>
    <row r="83" spans="2:7" x14ac:dyDescent="0.25">
      <c r="B83" s="78" t="s">
        <v>1411</v>
      </c>
      <c r="C83" s="68" t="s">
        <v>1358</v>
      </c>
      <c r="D83" s="82">
        <v>44699</v>
      </c>
      <c r="E83" s="73" t="s">
        <v>1412</v>
      </c>
      <c r="F83" s="63" t="s">
        <v>1360</v>
      </c>
      <c r="G83" s="57">
        <v>39832</v>
      </c>
    </row>
    <row r="84" spans="2:7" x14ac:dyDescent="0.25">
      <c r="B84" s="54" t="s">
        <v>1411</v>
      </c>
      <c r="C84" s="68" t="s">
        <v>1358</v>
      </c>
      <c r="D84" s="82">
        <v>44728</v>
      </c>
      <c r="E84" s="73" t="s">
        <v>1413</v>
      </c>
      <c r="F84" s="63" t="s">
        <v>1356</v>
      </c>
      <c r="G84" s="57">
        <v>75684</v>
      </c>
    </row>
    <row r="85" spans="2:7" x14ac:dyDescent="0.25">
      <c r="B85" s="54" t="s">
        <v>1411</v>
      </c>
      <c r="C85" s="68" t="s">
        <v>1358</v>
      </c>
      <c r="D85" s="82">
        <v>44722</v>
      </c>
      <c r="E85" s="73" t="s">
        <v>1414</v>
      </c>
      <c r="F85" s="63" t="s">
        <v>1356</v>
      </c>
      <c r="G85" s="57">
        <v>55596</v>
      </c>
    </row>
    <row r="86" spans="2:7" x14ac:dyDescent="0.25">
      <c r="B86" s="54" t="s">
        <v>1411</v>
      </c>
      <c r="C86" s="68" t="s">
        <v>1358</v>
      </c>
      <c r="D86" s="82">
        <v>44708</v>
      </c>
      <c r="E86" s="73" t="s">
        <v>1415</v>
      </c>
      <c r="F86" s="63" t="s">
        <v>1356</v>
      </c>
      <c r="G86" s="57">
        <v>55596</v>
      </c>
    </row>
    <row r="87" spans="2:7" x14ac:dyDescent="0.25">
      <c r="B87" s="54" t="s">
        <v>1470</v>
      </c>
      <c r="C87" s="68" t="s">
        <v>1469</v>
      </c>
      <c r="D87" s="82">
        <v>44676</v>
      </c>
      <c r="E87" s="73" t="s">
        <v>1468</v>
      </c>
      <c r="F87" s="63" t="s">
        <v>1360</v>
      </c>
      <c r="G87" s="57">
        <v>70491.98</v>
      </c>
    </row>
    <row r="88" spans="2:7" x14ac:dyDescent="0.25">
      <c r="B88" s="54" t="s">
        <v>1470</v>
      </c>
      <c r="C88" s="68" t="s">
        <v>1469</v>
      </c>
      <c r="D88" s="82">
        <v>44663</v>
      </c>
      <c r="E88" s="73"/>
      <c r="F88" s="63" t="s">
        <v>1356</v>
      </c>
      <c r="G88" s="57">
        <v>3230.78</v>
      </c>
    </row>
    <row r="89" spans="2:7" x14ac:dyDescent="0.25">
      <c r="B89" s="54" t="s">
        <v>1470</v>
      </c>
      <c r="C89" s="68" t="s">
        <v>1469</v>
      </c>
      <c r="D89" s="82">
        <v>44680</v>
      </c>
      <c r="E89" s="73" t="s">
        <v>1489</v>
      </c>
      <c r="F89" s="63" t="s">
        <v>1359</v>
      </c>
      <c r="G89" s="57">
        <v>30087.4</v>
      </c>
    </row>
    <row r="90" spans="2:7" x14ac:dyDescent="0.25">
      <c r="B90" s="54" t="s">
        <v>1416</v>
      </c>
      <c r="C90" s="68" t="s">
        <v>1410</v>
      </c>
      <c r="D90" s="82">
        <v>44792</v>
      </c>
      <c r="E90" s="73" t="s">
        <v>1417</v>
      </c>
      <c r="F90" s="63" t="s">
        <v>1356</v>
      </c>
      <c r="G90" s="57">
        <v>5805</v>
      </c>
    </row>
    <row r="91" spans="2:7" x14ac:dyDescent="0.25">
      <c r="B91" s="54" t="s">
        <v>1418</v>
      </c>
      <c r="C91" s="68" t="s">
        <v>1419</v>
      </c>
      <c r="D91" s="82">
        <v>44784</v>
      </c>
      <c r="E91" s="73" t="s">
        <v>1420</v>
      </c>
      <c r="F91" s="63" t="s">
        <v>1356</v>
      </c>
      <c r="G91" s="57">
        <v>7198</v>
      </c>
    </row>
    <row r="92" spans="2:7" x14ac:dyDescent="0.25">
      <c r="B92" s="54" t="s">
        <v>1421</v>
      </c>
      <c r="C92" s="68" t="s">
        <v>1384</v>
      </c>
      <c r="D92" s="82">
        <v>44307</v>
      </c>
      <c r="E92" s="73" t="s">
        <v>1422</v>
      </c>
      <c r="F92" s="63" t="s">
        <v>1360</v>
      </c>
      <c r="G92" s="57">
        <v>101500</v>
      </c>
    </row>
    <row r="93" spans="2:7" x14ac:dyDescent="0.25">
      <c r="B93" s="54" t="s">
        <v>1421</v>
      </c>
      <c r="C93" s="68" t="s">
        <v>1384</v>
      </c>
      <c r="D93" s="82">
        <v>44316</v>
      </c>
      <c r="E93" s="73" t="s">
        <v>1423</v>
      </c>
      <c r="F93" s="63" t="s">
        <v>1359</v>
      </c>
      <c r="G93" s="57">
        <v>298500</v>
      </c>
    </row>
    <row r="94" spans="2:7" x14ac:dyDescent="0.25">
      <c r="B94" s="54" t="s">
        <v>1424</v>
      </c>
      <c r="C94" s="68" t="s">
        <v>1370</v>
      </c>
      <c r="D94" s="82">
        <v>44511</v>
      </c>
      <c r="E94" s="73" t="s">
        <v>850</v>
      </c>
      <c r="F94" s="63" t="s">
        <v>1360</v>
      </c>
      <c r="G94" s="57">
        <v>287500</v>
      </c>
    </row>
    <row r="95" spans="2:7" x14ac:dyDescent="0.25">
      <c r="B95" s="54" t="s">
        <v>1425</v>
      </c>
      <c r="C95" s="68" t="s">
        <v>1370</v>
      </c>
      <c r="D95" s="82">
        <v>44230</v>
      </c>
      <c r="E95" s="73" t="s">
        <v>1426</v>
      </c>
      <c r="F95" s="63" t="s">
        <v>1356</v>
      </c>
      <c r="G95" s="57">
        <v>2200</v>
      </c>
    </row>
    <row r="96" spans="2:7" x14ac:dyDescent="0.25">
      <c r="B96" s="54" t="s">
        <v>1425</v>
      </c>
      <c r="C96" s="68" t="s">
        <v>1370</v>
      </c>
      <c r="D96" s="82">
        <v>44253</v>
      </c>
      <c r="E96" s="73" t="s">
        <v>1427</v>
      </c>
      <c r="F96" s="63" t="s">
        <v>1356</v>
      </c>
      <c r="G96" s="57">
        <v>19210</v>
      </c>
    </row>
    <row r="97" spans="2:7" x14ac:dyDescent="0.25">
      <c r="B97" s="54" t="s">
        <v>1425</v>
      </c>
      <c r="C97" s="68" t="s">
        <v>1370</v>
      </c>
      <c r="D97" s="82">
        <v>44286</v>
      </c>
      <c r="E97" s="73" t="s">
        <v>1428</v>
      </c>
      <c r="F97" s="63" t="s">
        <v>1356</v>
      </c>
      <c r="G97" s="57">
        <v>29100</v>
      </c>
    </row>
    <row r="98" spans="2:7" x14ac:dyDescent="0.25">
      <c r="B98" s="54" t="s">
        <v>1425</v>
      </c>
      <c r="C98" s="68" t="s">
        <v>1370</v>
      </c>
      <c r="D98" s="82">
        <v>44316</v>
      </c>
      <c r="E98" s="73" t="s">
        <v>1429</v>
      </c>
      <c r="F98" s="63" t="s">
        <v>1356</v>
      </c>
      <c r="G98" s="57">
        <v>20350</v>
      </c>
    </row>
    <row r="99" spans="2:7" x14ac:dyDescent="0.25">
      <c r="B99" s="54" t="s">
        <v>1425</v>
      </c>
      <c r="C99" s="68" t="s">
        <v>1370</v>
      </c>
      <c r="D99" s="82">
        <v>44347</v>
      </c>
      <c r="E99" s="73" t="s">
        <v>1430</v>
      </c>
      <c r="F99" s="63" t="s">
        <v>1356</v>
      </c>
      <c r="G99" s="57">
        <v>13900</v>
      </c>
    </row>
    <row r="100" spans="2:7" x14ac:dyDescent="0.25">
      <c r="B100" s="54" t="s">
        <v>1425</v>
      </c>
      <c r="C100" s="68" t="s">
        <v>1370</v>
      </c>
      <c r="D100" s="82">
        <v>44439</v>
      </c>
      <c r="E100" s="73" t="s">
        <v>1431</v>
      </c>
      <c r="F100" s="63" t="s">
        <v>1356</v>
      </c>
      <c r="G100" s="57">
        <v>55150</v>
      </c>
    </row>
    <row r="101" spans="2:7" x14ac:dyDescent="0.25">
      <c r="B101" s="54" t="s">
        <v>1432</v>
      </c>
      <c r="C101" s="68" t="s">
        <v>1370</v>
      </c>
      <c r="D101" s="82">
        <v>44505</v>
      </c>
      <c r="E101" s="73" t="s">
        <v>1433</v>
      </c>
      <c r="F101" s="63" t="s">
        <v>1360</v>
      </c>
      <c r="G101" s="57">
        <v>102000</v>
      </c>
    </row>
    <row r="102" spans="2:7" x14ac:dyDescent="0.25">
      <c r="B102" s="32" t="s">
        <v>1442</v>
      </c>
      <c r="C102" s="68" t="s">
        <v>1443</v>
      </c>
      <c r="D102" s="82">
        <v>44756</v>
      </c>
      <c r="E102" s="73" t="s">
        <v>59</v>
      </c>
      <c r="F102" s="63" t="s">
        <v>1356</v>
      </c>
      <c r="G102" s="57">
        <v>123192</v>
      </c>
    </row>
    <row r="103" spans="2:7" x14ac:dyDescent="0.25">
      <c r="B103" s="54" t="s">
        <v>1434</v>
      </c>
      <c r="C103" s="68" t="s">
        <v>1435</v>
      </c>
      <c r="D103" s="82">
        <v>44799</v>
      </c>
      <c r="E103" s="73" t="s">
        <v>1436</v>
      </c>
      <c r="F103" s="63" t="s">
        <v>1356</v>
      </c>
      <c r="G103" s="57">
        <v>25490</v>
      </c>
    </row>
    <row r="104" spans="2:7" x14ac:dyDescent="0.25">
      <c r="B104" s="54" t="s">
        <v>1437</v>
      </c>
      <c r="C104" s="68" t="s">
        <v>1438</v>
      </c>
      <c r="D104" s="82">
        <v>44791</v>
      </c>
      <c r="E104" s="73" t="s">
        <v>1439</v>
      </c>
      <c r="F104" s="63" t="s">
        <v>1368</v>
      </c>
      <c r="G104" s="57">
        <v>2972</v>
      </c>
    </row>
    <row r="105" spans="2:7" x14ac:dyDescent="0.25">
      <c r="B105" s="54" t="s">
        <v>1440</v>
      </c>
      <c r="C105" s="68" t="s">
        <v>1441</v>
      </c>
      <c r="D105" s="82">
        <v>44804</v>
      </c>
      <c r="E105" s="73" t="s">
        <v>1263</v>
      </c>
      <c r="F105" s="63" t="s">
        <v>1368</v>
      </c>
      <c r="G105" s="57">
        <v>25000</v>
      </c>
    </row>
    <row r="106" spans="2:7" x14ac:dyDescent="0.25">
      <c r="B106" s="83" t="s">
        <v>1442</v>
      </c>
      <c r="C106" s="84" t="s">
        <v>1491</v>
      </c>
      <c r="D106" s="82">
        <v>44756</v>
      </c>
      <c r="E106" s="58" t="s">
        <v>1492</v>
      </c>
      <c r="F106" s="85" t="s">
        <v>1356</v>
      </c>
      <c r="G106" s="70">
        <v>123192</v>
      </c>
    </row>
    <row r="107" spans="2:7" hidden="1" x14ac:dyDescent="0.25">
      <c r="B107" s="56"/>
      <c r="C107" s="68"/>
      <c r="D107" s="72"/>
      <c r="E107" s="73"/>
      <c r="F107" s="63"/>
      <c r="G107" s="57"/>
    </row>
    <row r="108" spans="2:7" ht="24.95" hidden="1" customHeight="1" x14ac:dyDescent="0.25">
      <c r="B108" s="56"/>
      <c r="C108" s="68"/>
      <c r="D108" s="72"/>
      <c r="E108" s="73"/>
      <c r="F108" s="63"/>
      <c r="G108" s="57"/>
    </row>
    <row r="109" spans="2:7" ht="24.95" hidden="1" customHeight="1" x14ac:dyDescent="0.25">
      <c r="B109" s="56"/>
      <c r="C109" s="68"/>
      <c r="D109" s="72"/>
      <c r="E109" s="73"/>
      <c r="F109" s="63"/>
      <c r="G109" s="57"/>
    </row>
    <row r="110" spans="2:7" ht="24.95" hidden="1" customHeight="1" x14ac:dyDescent="0.25">
      <c r="B110" s="56"/>
      <c r="C110" s="68"/>
      <c r="D110" s="72"/>
      <c r="E110" s="73"/>
      <c r="F110" s="63"/>
      <c r="G110" s="57"/>
    </row>
    <row r="111" spans="2:7" ht="24.95" hidden="1" customHeight="1" x14ac:dyDescent="0.25">
      <c r="B111" s="56"/>
      <c r="C111" s="68"/>
      <c r="D111" s="72"/>
      <c r="E111" s="73"/>
      <c r="F111" s="63"/>
      <c r="G111" s="57"/>
    </row>
    <row r="112" spans="2:7" ht="24.95" hidden="1" customHeight="1" x14ac:dyDescent="0.25">
      <c r="B112" s="56"/>
      <c r="C112" s="68"/>
      <c r="D112" s="72"/>
      <c r="E112" s="73"/>
      <c r="F112" s="63"/>
      <c r="G112" s="57"/>
    </row>
    <row r="113" spans="2:7" ht="24.95" hidden="1" customHeight="1" x14ac:dyDescent="0.25">
      <c r="B113" s="56"/>
      <c r="C113" s="68"/>
      <c r="D113" s="72"/>
      <c r="E113" s="73"/>
      <c r="F113" s="63"/>
      <c r="G113" s="57"/>
    </row>
    <row r="114" spans="2:7" ht="24.95" hidden="1" customHeight="1" x14ac:dyDescent="0.25">
      <c r="B114" s="56"/>
      <c r="C114" s="68"/>
      <c r="D114" s="72"/>
      <c r="E114" s="73"/>
      <c r="F114" s="63"/>
      <c r="G114" s="57"/>
    </row>
    <row r="115" spans="2:7" ht="24.95" hidden="1" customHeight="1" x14ac:dyDescent="0.25">
      <c r="B115" s="56"/>
      <c r="C115" s="68"/>
      <c r="D115" s="72"/>
      <c r="E115" s="73"/>
      <c r="F115" s="63"/>
      <c r="G115" s="57"/>
    </row>
    <row r="116" spans="2:7" ht="24.95" hidden="1" customHeight="1" x14ac:dyDescent="0.25">
      <c r="B116" s="56"/>
      <c r="C116" s="68"/>
      <c r="D116" s="72"/>
      <c r="E116" s="73"/>
      <c r="F116" s="63"/>
      <c r="G116" s="57"/>
    </row>
    <row r="117" spans="2:7" ht="24.95" hidden="1" customHeight="1" x14ac:dyDescent="0.25">
      <c r="B117" s="56"/>
      <c r="C117" s="68"/>
      <c r="D117" s="72"/>
      <c r="E117" s="73"/>
      <c r="F117" s="63"/>
      <c r="G117" s="57"/>
    </row>
    <row r="118" spans="2:7" hidden="1" x14ac:dyDescent="0.25">
      <c r="B118" s="56"/>
      <c r="C118" s="68"/>
      <c r="D118" s="72"/>
      <c r="E118" s="72"/>
      <c r="F118" s="63"/>
      <c r="G118" s="57"/>
    </row>
    <row r="119" spans="2:7" hidden="1" x14ac:dyDescent="0.25">
      <c r="B119" s="56"/>
      <c r="C119" s="68"/>
      <c r="D119" s="72"/>
      <c r="E119" s="72"/>
      <c r="F119" s="63"/>
      <c r="G119" s="57"/>
    </row>
    <row r="120" spans="2:7" hidden="1" x14ac:dyDescent="0.25">
      <c r="B120" s="56"/>
      <c r="C120" s="55"/>
      <c r="D120" s="72"/>
      <c r="E120" s="72"/>
      <c r="F120" s="63"/>
      <c r="G120" s="57"/>
    </row>
    <row r="121" spans="2:7" hidden="1" x14ac:dyDescent="0.25">
      <c r="B121" s="53"/>
      <c r="C121" s="55"/>
      <c r="D121" s="72"/>
      <c r="E121" s="72"/>
      <c r="F121" s="63"/>
      <c r="G121" s="57"/>
    </row>
    <row r="122" spans="2:7" x14ac:dyDescent="0.25">
      <c r="B122" s="53" t="s">
        <v>1490</v>
      </c>
      <c r="C122" s="55" t="s">
        <v>1410</v>
      </c>
      <c r="D122" s="82">
        <v>44803</v>
      </c>
      <c r="E122" s="72" t="s">
        <v>25</v>
      </c>
      <c r="F122" s="63" t="s">
        <v>1368</v>
      </c>
      <c r="G122" s="57">
        <v>37500.1</v>
      </c>
    </row>
    <row r="123" spans="2:7" x14ac:dyDescent="0.25">
      <c r="B123" s="53" t="s">
        <v>1446</v>
      </c>
      <c r="C123" s="55" t="s">
        <v>1444</v>
      </c>
      <c r="D123" s="32">
        <v>2492819</v>
      </c>
      <c r="E123" s="79" t="s">
        <v>1445</v>
      </c>
      <c r="F123" s="63" t="s">
        <v>1368</v>
      </c>
      <c r="G123" s="57">
        <v>13000</v>
      </c>
    </row>
    <row r="124" spans="2:7" x14ac:dyDescent="0.25">
      <c r="B124" s="53" t="s">
        <v>1446</v>
      </c>
      <c r="C124" s="55" t="s">
        <v>1444</v>
      </c>
      <c r="D124" s="32">
        <v>1334965</v>
      </c>
      <c r="E124" s="72"/>
      <c r="F124" s="63" t="s">
        <v>1368</v>
      </c>
      <c r="G124" s="57">
        <v>13000</v>
      </c>
    </row>
    <row r="125" spans="2:7" x14ac:dyDescent="0.25">
      <c r="B125" s="92" t="s">
        <v>1485</v>
      </c>
      <c r="C125" s="92"/>
      <c r="D125" s="92"/>
      <c r="E125" s="92"/>
      <c r="F125" s="92"/>
      <c r="G125" s="60">
        <f>SUM(G11:G124)</f>
        <v>6748286.5200000014</v>
      </c>
    </row>
    <row r="127" spans="2:7" x14ac:dyDescent="0.25">
      <c r="B127" s="59"/>
      <c r="C127" s="61"/>
      <c r="D127" s="62"/>
      <c r="E127" s="62"/>
      <c r="G127" s="62"/>
    </row>
    <row r="128" spans="2:7" x14ac:dyDescent="0.25">
      <c r="C128" s="12"/>
      <c r="G128" s="58"/>
    </row>
    <row r="129" spans="2:7" ht="15.75" x14ac:dyDescent="0.25">
      <c r="B129" s="99" t="s">
        <v>1502</v>
      </c>
      <c r="C129" s="99"/>
      <c r="D129"/>
      <c r="E129"/>
      <c r="G129" s="58"/>
    </row>
    <row r="130" spans="2:7" ht="15.75" x14ac:dyDescent="0.25">
      <c r="B130" s="99" t="s">
        <v>1503</v>
      </c>
      <c r="C130" s="99"/>
      <c r="D130"/>
      <c r="E130"/>
      <c r="G130" s="62"/>
    </row>
    <row r="131" spans="2:7" x14ac:dyDescent="0.25">
      <c r="C131" s="12"/>
      <c r="G131" s="58"/>
    </row>
    <row r="132" spans="2:7" x14ac:dyDescent="0.25">
      <c r="G132" s="52"/>
    </row>
  </sheetData>
  <mergeCells count="2">
    <mergeCell ref="C8:G8"/>
    <mergeCell ref="B125:F125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58" customFormat="1" x14ac:dyDescent="0.25">
      <c r="B4" s="58" t="s">
        <v>1348</v>
      </c>
      <c r="C4" s="58" t="s">
        <v>1349</v>
      </c>
      <c r="D4" s="58" t="s">
        <v>1350</v>
      </c>
      <c r="E4" s="58" t="s">
        <v>1351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74"/>
      <c r="H5" s="74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74"/>
      <c r="H6" s="74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74"/>
      <c r="H7" s="74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74"/>
      <c r="H8" s="74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74"/>
      <c r="H9" s="74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74"/>
      <c r="H10" s="74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74"/>
      <c r="H11" s="74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74"/>
      <c r="H12" s="74">
        <f t="shared" si="1"/>
        <v>92430</v>
      </c>
    </row>
    <row r="13" spans="1:8" x14ac:dyDescent="0.25">
      <c r="B13" s="76"/>
      <c r="C13" s="76">
        <f>B13*5%</f>
        <v>0</v>
      </c>
      <c r="D13" s="76">
        <f>B13*18%</f>
        <v>0</v>
      </c>
      <c r="E13" s="52">
        <f>+B13+D13-C13</f>
        <v>0</v>
      </c>
      <c r="F13" s="74"/>
      <c r="H13" s="74">
        <f t="shared" si="1"/>
        <v>0</v>
      </c>
    </row>
    <row r="14" spans="1:8" x14ac:dyDescent="0.25">
      <c r="B14" s="75">
        <f>SUM(B5:B13)</f>
        <v>222430</v>
      </c>
      <c r="C14" s="75">
        <f>SUM(C5:C13)</f>
        <v>11121.5</v>
      </c>
      <c r="D14" s="75">
        <f>SUM(D5:D13)</f>
        <v>23400</v>
      </c>
      <c r="E14" s="75">
        <f>B14+D14-C14</f>
        <v>234708.5</v>
      </c>
      <c r="F14" s="75"/>
      <c r="H14" s="75">
        <f>SUM(H5:H13)</f>
        <v>245830</v>
      </c>
    </row>
    <row r="15" spans="1:8" x14ac:dyDescent="0.25">
      <c r="C15" s="74"/>
      <c r="D15" s="74"/>
      <c r="E15" s="52"/>
    </row>
    <row r="16" spans="1:8" x14ac:dyDescent="0.25">
      <c r="E16" s="75"/>
      <c r="F16" s="74"/>
    </row>
    <row r="17" spans="3:4" x14ac:dyDescent="0.25">
      <c r="C17" s="74">
        <f>+B14+D14</f>
        <v>245830</v>
      </c>
      <c r="D17" s="74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9" t="s">
        <v>151</v>
      </c>
      <c r="B2" s="89"/>
      <c r="C2" s="89"/>
      <c r="D2" s="89"/>
      <c r="E2" s="89"/>
    </row>
    <row r="3" spans="1:8" ht="15" customHeight="1" x14ac:dyDescent="0.25">
      <c r="A3" s="89"/>
      <c r="B3" s="89"/>
      <c r="C3" s="89"/>
      <c r="D3" s="89"/>
      <c r="E3" s="89"/>
    </row>
    <row r="4" spans="1:8" ht="15" customHeight="1" x14ac:dyDescent="0.25">
      <c r="A4" s="89"/>
      <c r="B4" s="89"/>
      <c r="C4" s="89"/>
      <c r="D4" s="89"/>
      <c r="E4" s="89"/>
    </row>
    <row r="5" spans="1:8" ht="14.25" customHeight="1" x14ac:dyDescent="0.25">
      <c r="A5" s="89"/>
      <c r="B5" s="89"/>
      <c r="C5" s="89"/>
      <c r="D5" s="89"/>
      <c r="E5" s="89"/>
      <c r="F5" s="38"/>
    </row>
    <row r="6" spans="1:8" ht="41.25" customHeight="1" x14ac:dyDescent="0.25">
      <c r="A6" s="90" t="s">
        <v>1061</v>
      </c>
      <c r="B6" s="90"/>
      <c r="C6" s="90"/>
      <c r="D6" s="90"/>
      <c r="E6" s="9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ADMINISTRACION-PC9</cp:lastModifiedBy>
  <cp:lastPrinted>2022-09-07T15:45:43Z</cp:lastPrinted>
  <dcterms:created xsi:type="dcterms:W3CDTF">2021-01-11T13:35:50Z</dcterms:created>
  <dcterms:modified xsi:type="dcterms:W3CDTF">2022-09-07T15:46:31Z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