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RAI\EJECUCION PRESUPUESTARIA\"/>
    </mc:Choice>
  </mc:AlternateContent>
  <xr:revisionPtr revIDLastSave="0" documentId="13_ncr:1_{98E9DDD0-4584-4EA0-9E82-5D3E8F53C6B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J85" i="2"/>
  <c r="K85" i="2"/>
  <c r="L85" i="2"/>
  <c r="M85" i="2"/>
  <c r="N85" i="2"/>
  <c r="R85" i="2"/>
  <c r="S29" i="2"/>
  <c r="S26" i="2"/>
  <c r="S25" i="2"/>
  <c r="S19" i="2"/>
  <c r="Q12" i="2"/>
  <c r="O15" i="2" l="1"/>
  <c r="O16" i="2"/>
  <c r="O17" i="2"/>
  <c r="O18" i="2"/>
  <c r="O24" i="2"/>
  <c r="O27" i="2"/>
  <c r="O36" i="2"/>
  <c r="O39" i="2"/>
  <c r="O38" i="2" s="1"/>
  <c r="O40" i="2"/>
  <c r="O41" i="2"/>
  <c r="O42" i="2"/>
  <c r="O43" i="2"/>
  <c r="O44" i="2"/>
  <c r="O45" i="2"/>
  <c r="O46" i="2"/>
  <c r="O48" i="2"/>
  <c r="O47" i="2" s="1"/>
  <c r="O49" i="2"/>
  <c r="O50" i="2"/>
  <c r="O51" i="2"/>
  <c r="O52" i="2"/>
  <c r="O53" i="2"/>
  <c r="O56" i="2"/>
  <c r="O57" i="2"/>
  <c r="O58" i="2"/>
  <c r="O59" i="2"/>
  <c r="O60" i="2"/>
  <c r="O61" i="2"/>
  <c r="O62" i="2"/>
  <c r="O63" i="2"/>
  <c r="E12" i="2" l="1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L15" i="2"/>
  <c r="M15" i="2"/>
  <c r="N15" i="2"/>
  <c r="P15" i="2"/>
  <c r="Q15" i="2"/>
  <c r="R15" i="2"/>
  <c r="L16" i="2"/>
  <c r="M16" i="2"/>
  <c r="N16" i="2"/>
  <c r="Q16" i="2"/>
  <c r="R16" i="2"/>
  <c r="L17" i="2"/>
  <c r="M17" i="2"/>
  <c r="N17" i="2"/>
  <c r="P17" i="2"/>
  <c r="Q17" i="2"/>
  <c r="R17" i="2"/>
  <c r="M20" i="2"/>
  <c r="L23" i="2"/>
  <c r="M23" i="2"/>
  <c r="L24" i="2"/>
  <c r="M24" i="2"/>
  <c r="N24" i="2"/>
  <c r="P24" i="2"/>
  <c r="Q24" i="2"/>
  <c r="R24" i="2"/>
  <c r="L27" i="2"/>
  <c r="M27" i="2"/>
  <c r="N27" i="2"/>
  <c r="P27" i="2"/>
  <c r="Q27" i="2"/>
  <c r="R27" i="2"/>
  <c r="M30" i="2"/>
  <c r="N30" i="2"/>
  <c r="Q30" i="2"/>
  <c r="L36" i="2"/>
  <c r="M36" i="2"/>
  <c r="N36" i="2"/>
  <c r="P36" i="2"/>
  <c r="Q36" i="2"/>
  <c r="R36" i="2"/>
  <c r="M56" i="2"/>
  <c r="P56" i="2"/>
  <c r="Q56" i="2"/>
  <c r="R56" i="2"/>
  <c r="N57" i="2"/>
  <c r="R57" i="2"/>
  <c r="M58" i="2"/>
  <c r="N58" i="2"/>
  <c r="P58" i="2"/>
  <c r="Q58" i="2"/>
  <c r="R58" i="2"/>
  <c r="N59" i="2"/>
  <c r="R59" i="2"/>
  <c r="M60" i="2"/>
  <c r="N60" i="2"/>
  <c r="P60" i="2"/>
  <c r="Q60" i="2"/>
  <c r="R60" i="2"/>
  <c r="M61" i="2"/>
  <c r="N61" i="2"/>
  <c r="P61" i="2"/>
  <c r="Q61" i="2"/>
  <c r="R61" i="2"/>
  <c r="M62" i="2"/>
  <c r="N62" i="2"/>
  <c r="P62" i="2"/>
  <c r="Q62" i="2"/>
  <c r="R62" i="2"/>
  <c r="M63" i="2"/>
  <c r="N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P48" i="2"/>
  <c r="Q48" i="2"/>
  <c r="K49" i="2"/>
  <c r="L49" i="2"/>
  <c r="M49" i="2"/>
  <c r="N49" i="2"/>
  <c r="P49" i="2"/>
  <c r="Q49" i="2"/>
  <c r="K50" i="2"/>
  <c r="L50" i="2"/>
  <c r="M50" i="2"/>
  <c r="N50" i="2"/>
  <c r="P50" i="2"/>
  <c r="Q50" i="2"/>
  <c r="K51" i="2"/>
  <c r="L51" i="2"/>
  <c r="M51" i="2"/>
  <c r="N51" i="2"/>
  <c r="P51" i="2"/>
  <c r="Q51" i="2"/>
  <c r="K52" i="2"/>
  <c r="L52" i="2"/>
  <c r="M52" i="2"/>
  <c r="N52" i="2"/>
  <c r="P52" i="2"/>
  <c r="Q52" i="2"/>
  <c r="K53" i="2"/>
  <c r="L53" i="2"/>
  <c r="M53" i="2"/>
  <c r="N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P39" i="2"/>
  <c r="Q39" i="2"/>
  <c r="K40" i="2"/>
  <c r="L40" i="2"/>
  <c r="M40" i="2"/>
  <c r="N40" i="2"/>
  <c r="P40" i="2"/>
  <c r="Q40" i="2"/>
  <c r="K41" i="2"/>
  <c r="L41" i="2"/>
  <c r="M41" i="2"/>
  <c r="N41" i="2"/>
  <c r="P41" i="2"/>
  <c r="Q41" i="2"/>
  <c r="K42" i="2"/>
  <c r="L42" i="2"/>
  <c r="M42" i="2"/>
  <c r="N42" i="2"/>
  <c r="P42" i="2"/>
  <c r="Q42" i="2"/>
  <c r="K43" i="2"/>
  <c r="L43" i="2"/>
  <c r="M43" i="2"/>
  <c r="N43" i="2"/>
  <c r="P43" i="2"/>
  <c r="Q43" i="2"/>
  <c r="K44" i="2"/>
  <c r="L44" i="2"/>
  <c r="M44" i="2"/>
  <c r="N44" i="2"/>
  <c r="P44" i="2"/>
  <c r="Q44" i="2"/>
  <c r="K45" i="2"/>
  <c r="L45" i="2"/>
  <c r="M45" i="2"/>
  <c r="N45" i="2"/>
  <c r="P45" i="2"/>
  <c r="Q45" i="2"/>
  <c r="K46" i="2"/>
  <c r="L46" i="2"/>
  <c r="M46" i="2"/>
  <c r="N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R54" i="2"/>
  <c r="S22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N47" i="2" l="1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8" i="2"/>
  <c r="S57" i="2"/>
  <c r="S56" i="2"/>
  <c r="S55" i="2"/>
  <c r="S30" i="2"/>
  <c r="S31" i="2"/>
  <c r="S32" i="2"/>
  <c r="S33" i="2"/>
  <c r="S34" i="2"/>
  <c r="S35" i="2"/>
  <c r="S36" i="2"/>
  <c r="S20" i="2"/>
  <c r="S21" i="2"/>
  <c r="S23" i="2"/>
  <c r="S24" i="2"/>
  <c r="S27" i="2"/>
  <c r="S15" i="2"/>
  <c r="S16" i="2"/>
  <c r="S17" i="2"/>
  <c r="S13" i="2"/>
  <c r="N18" i="2"/>
  <c r="P18" i="2"/>
  <c r="Q18" i="2"/>
  <c r="Q85" i="2" s="1"/>
  <c r="O12" i="2"/>
  <c r="R12" i="2"/>
  <c r="S12" i="2" l="1"/>
  <c r="H85" i="2"/>
  <c r="I85" i="2"/>
  <c r="G85" i="2"/>
  <c r="P84" i="3"/>
  <c r="P85" i="2"/>
  <c r="O85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<sst xmlns="http://schemas.openxmlformats.org/spreadsheetml/2006/main" count="288" uniqueCount="119">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</sst>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164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164" fontId="3" fillId="0" borderId="0" xfId="1" applyFont="1"/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43" fontId="0" fillId="0" borderId="0" xfId="0" applyNumberFormat="1"/>
    <xf numFmtId="164" fontId="3" fillId="0" borderId="1" xfId="0" applyNumberFormat="1" applyFont="1" applyBorder="1"/>
    <xf numFmtId="164" fontId="0" fillId="0" borderId="7" xfId="1" applyFont="1" applyBorder="1"/>
    <xf numFmtId="164" fontId="0" fillId="0" borderId="0" xfId="1" applyFont="1" applyFill="1" applyBorder="1"/>
    <xf numFmtId="164" fontId="3" fillId="2" borderId="2" xfId="0" applyNumberFormat="1" applyFont="1" applyFill="1" applyBorder="1"/>
    <xf numFmtId="164" fontId="3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3" fillId="7" borderId="1" xfId="1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0" fillId="0" borderId="0" xfId="1" applyFont="1" applyAlignment="1">
      <alignment wrapText="1"/>
    </xf>
    <xf numFmtId="164" fontId="1" fillId="0" borderId="1" xfId="1" applyFont="1" applyBorder="1" applyAlignment="1">
      <alignment horizontal="left" vertical="center" wrapText="1"/>
    </xf>
    <xf numFmtId="164" fontId="14" fillId="7" borderId="1" xfId="1" applyFont="1" applyFill="1" applyBorder="1" applyAlignment="1">
      <alignment horizontal="left" vertical="center" wrapText="1"/>
    </xf>
    <xf numFmtId="164" fontId="14" fillId="5" borderId="2" xfId="0" applyNumberFormat="1" applyFont="1" applyFill="1" applyBorder="1"/>
    <xf numFmtId="0" fontId="15" fillId="7" borderId="0" xfId="0" applyFont="1" applyFill="1"/>
    <xf numFmtId="164" fontId="13" fillId="3" borderId="1" xfId="1" applyFont="1" applyFill="1" applyBorder="1" applyAlignment="1">
      <alignment horizontal="left" vertical="center" wrapText="1"/>
    </xf>
    <xf numFmtId="164" fontId="0" fillId="3" borderId="0" xfId="0" applyNumberFormat="1" applyFill="1"/>
    <xf numFmtId="164" fontId="3" fillId="3" borderId="1" xfId="1" applyFont="1" applyFill="1" applyBorder="1" applyAlignment="1">
      <alignment horizontal="left" vertical="center" wrapText="1"/>
    </xf>
    <xf numFmtId="164" fontId="16" fillId="5" borderId="2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164" fontId="17" fillId="2" borderId="3" xfId="1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3" t="s">
        <v>98</v>
      </c>
      <c r="D3" s="84"/>
      <c r="E3" s="84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81" t="s">
        <v>99</v>
      </c>
      <c r="D4" s="82"/>
      <c r="E4" s="8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7" t="s">
        <v>107</v>
      </c>
      <c r="D5" s="88"/>
      <c r="E5" s="8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5" t="s">
        <v>76</v>
      </c>
      <c r="D6" s="86"/>
      <c r="E6" s="8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5" t="s">
        <v>77</v>
      </c>
      <c r="D7" s="86"/>
      <c r="E7" s="86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104"/>
  <sheetViews>
    <sheetView showGridLines="0" tabSelected="1" topLeftCell="C1" workbookViewId="0">
      <selection activeCell="D9" sqref="D9:D10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6.7109375" customWidth="1"/>
    <col min="4" max="4" width="40.85546875" customWidth="1"/>
    <col min="5" max="5" width="17" customWidth="1"/>
    <col min="6" max="6" width="11.28515625" bestFit="1" customWidth="1"/>
    <col min="7" max="7" width="14.7109375" customWidth="1"/>
    <col min="8" max="8" width="10.28515625" customWidth="1"/>
    <col min="9" max="9" width="12.140625" customWidth="1"/>
    <col min="10" max="10" width="10.7109375" customWidth="1"/>
    <col min="11" max="11" width="9.7109375" customWidth="1"/>
    <col min="12" max="12" width="11.85546875" customWidth="1"/>
    <col min="13" max="13" width="9.42578125" customWidth="1"/>
    <col min="14" max="14" width="11.140625" customWidth="1"/>
    <col min="15" max="15" width="7.28515625" customWidth="1"/>
    <col min="16" max="16" width="12.85546875" customWidth="1"/>
    <col min="17" max="17" width="10.7109375" customWidth="1"/>
    <col min="18" max="18" width="9.140625" customWidth="1"/>
    <col min="19" max="19" width="15" style="24" customWidth="1"/>
    <col min="20" max="20" width="16.7109375" bestFit="1" customWidth="1"/>
    <col min="22" max="22" width="16.85546875" bestFit="1" customWidth="1"/>
  </cols>
  <sheetData>
    <row r="3" spans="4:22" ht="28.5" customHeight="1" x14ac:dyDescent="0.25">
      <c r="D3" s="83" t="s">
        <v>98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4:22" ht="21" customHeight="1" x14ac:dyDescent="0.25">
      <c r="D4" s="81" t="s">
        <v>110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4:22" ht="15.75" x14ac:dyDescent="0.25">
      <c r="D5" s="87" t="s">
        <v>118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4:22" ht="15.75" customHeight="1" x14ac:dyDescent="0.25">
      <c r="D6" s="85" t="s">
        <v>92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4:22" ht="15.75" customHeight="1" x14ac:dyDescent="0.25">
      <c r="D7" s="86" t="s">
        <v>77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7" t="s">
        <v>66</v>
      </c>
      <c r="E9" s="99" t="s">
        <v>94</v>
      </c>
      <c r="F9" s="101" t="s">
        <v>93</v>
      </c>
      <c r="G9" s="94" t="s">
        <v>91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6"/>
    </row>
    <row r="10" spans="4:22" ht="25.5" customHeight="1" x14ac:dyDescent="0.25">
      <c r="D10" s="98"/>
      <c r="E10" s="100"/>
      <c r="F10" s="102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74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/>
      <c r="P11" s="42"/>
      <c r="Q11" s="42"/>
      <c r="R11" s="42"/>
      <c r="S11" s="45">
        <f>SUM(G11:R11)</f>
        <v>0</v>
      </c>
      <c r="T11" s="24"/>
      <c r="V11" s="44"/>
    </row>
    <row r="12" spans="4:22" x14ac:dyDescent="0.25">
      <c r="D12" s="75" t="s">
        <v>1</v>
      </c>
      <c r="E12" s="62">
        <f>E17+E16+E14+E13</f>
        <v>715792579.59000003</v>
      </c>
      <c r="F12" s="42"/>
      <c r="G12" s="42">
        <v>6325025.7999999998</v>
      </c>
      <c r="H12" s="42"/>
      <c r="I12" s="42"/>
      <c r="J12" s="26"/>
      <c r="K12" s="42"/>
      <c r="L12" s="42"/>
      <c r="M12" s="42"/>
      <c r="N12" s="42">
        <f t="shared" ref="N12" si="0">SUM(N13:N17)</f>
        <v>0</v>
      </c>
      <c r="O12" s="42">
        <f t="shared" ref="O12:Q12" si="1">SUM(O13:O17)</f>
        <v>0</v>
      </c>
      <c r="P12" s="42"/>
      <c r="Q12" s="42">
        <f t="shared" si="1"/>
        <v>0</v>
      </c>
      <c r="R12" s="42">
        <f t="shared" ref="R12" si="2">SUM(R13:R17)</f>
        <v>0</v>
      </c>
      <c r="S12" s="45">
        <f>SUM(G12:R12)</f>
        <v>6325025.7999999998</v>
      </c>
      <c r="T12" s="24"/>
    </row>
    <row r="13" spans="4:22" x14ac:dyDescent="0.25">
      <c r="D13" s="76" t="s">
        <v>2</v>
      </c>
      <c r="E13" s="66">
        <v>699387276.83000004</v>
      </c>
      <c r="F13" s="43"/>
      <c r="G13" s="22">
        <v>6325025.7999999998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3">
        <f>SUM(G13:R13)</f>
        <v>6325025.7999999998</v>
      </c>
      <c r="T13" s="24"/>
    </row>
    <row r="14" spans="4:22" x14ac:dyDescent="0.25">
      <c r="D14" s="76" t="s">
        <v>3</v>
      </c>
      <c r="E14" s="66"/>
      <c r="F14" s="4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43">
        <f t="shared" ref="S14:S17" si="3">SUM(G14:R14)</f>
        <v>0</v>
      </c>
      <c r="T14" s="24"/>
    </row>
    <row r="15" spans="4:22" ht="30" x14ac:dyDescent="0.25">
      <c r="D15" s="77" t="s">
        <v>4</v>
      </c>
      <c r="E15" s="66">
        <f t="shared" ref="E15:E75" si="4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3"/>
        <v>0</v>
      </c>
      <c r="T15" s="24"/>
      <c r="V15" s="22"/>
    </row>
    <row r="16" spans="4:22" ht="30" x14ac:dyDescent="0.25">
      <c r="D16" s="77" t="s">
        <v>5</v>
      </c>
      <c r="E16" s="66">
        <v>14315242.84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/>
      <c r="Q16" s="22">
        <f>+'P3 Ejecucion '!N15</f>
        <v>0</v>
      </c>
      <c r="R16" s="22">
        <f>+'P3 Ejecucion '!O15</f>
        <v>0</v>
      </c>
      <c r="S16" s="43">
        <f t="shared" si="3"/>
        <v>0</v>
      </c>
      <c r="T16" s="24"/>
      <c r="V16" s="44"/>
    </row>
    <row r="17" spans="4:20" ht="30" x14ac:dyDescent="0.25">
      <c r="D17" s="78" t="s">
        <v>6</v>
      </c>
      <c r="E17" s="66">
        <v>2090059.92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3"/>
        <v>0</v>
      </c>
      <c r="T17" s="24"/>
    </row>
    <row r="18" spans="4:20" x14ac:dyDescent="0.25">
      <c r="D18" s="75" t="s">
        <v>7</v>
      </c>
      <c r="E18" s="67">
        <f>E26+E25+E24+E23+E22+E20+E19</f>
        <v>48386980</v>
      </c>
      <c r="F18" s="42"/>
      <c r="G18" s="26">
        <v>1419571.53</v>
      </c>
      <c r="H18" s="26"/>
      <c r="I18" s="26"/>
      <c r="J18" s="26"/>
      <c r="K18" s="26"/>
      <c r="L18" s="26"/>
      <c r="M18" s="26"/>
      <c r="N18" s="26">
        <f t="shared" ref="N18" si="5">SUM(N19:N27)</f>
        <v>0</v>
      </c>
      <c r="O18" s="26">
        <f t="shared" ref="O18" si="6">SUM(O19:O27)</f>
        <v>0</v>
      </c>
      <c r="P18" s="26">
        <f t="shared" ref="P18" si="7">SUM(P19:P27)</f>
        <v>0</v>
      </c>
      <c r="Q18" s="26">
        <f t="shared" ref="Q18" si="8">SUM(Q19:Q27)</f>
        <v>0</v>
      </c>
      <c r="R18" s="26"/>
      <c r="S18" s="26">
        <f>SUM(G18:R18)</f>
        <v>1419571.53</v>
      </c>
      <c r="T18" s="24"/>
    </row>
    <row r="19" spans="4:20" x14ac:dyDescent="0.25">
      <c r="D19" s="76" t="s">
        <v>8</v>
      </c>
      <c r="E19" s="66">
        <v>7844800</v>
      </c>
      <c r="F19" s="43"/>
      <c r="G19" s="22">
        <v>285000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43">
        <f>SUM(G19:R19)</f>
        <v>285000</v>
      </c>
      <c r="T19" s="24"/>
    </row>
    <row r="20" spans="4:20" ht="30" x14ac:dyDescent="0.25">
      <c r="D20" s="78" t="s">
        <v>9</v>
      </c>
      <c r="E20" s="66">
        <v>6077180</v>
      </c>
      <c r="F20" s="43"/>
      <c r="G20" s="22"/>
      <c r="H20" s="22"/>
      <c r="I20" s="22"/>
      <c r="J20" s="22"/>
      <c r="K20" s="22"/>
      <c r="L20" s="22"/>
      <c r="M20" s="22">
        <f>+'P3 Ejecucion '!J19</f>
        <v>0</v>
      </c>
      <c r="N20" s="22"/>
      <c r="O20" s="22"/>
      <c r="P20" s="22"/>
      <c r="Q20" s="22"/>
      <c r="R20" s="22"/>
      <c r="S20" s="43">
        <f t="shared" ref="S20:S27" si="9">SUM(G20:R20)</f>
        <v>0</v>
      </c>
      <c r="T20" s="24"/>
    </row>
    <row r="21" spans="4:20" x14ac:dyDescent="0.25">
      <c r="D21" s="76" t="s">
        <v>10</v>
      </c>
      <c r="E21" s="66"/>
      <c r="F21" s="4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43">
        <f t="shared" si="9"/>
        <v>0</v>
      </c>
      <c r="T21" s="24"/>
    </row>
    <row r="22" spans="4:20" x14ac:dyDescent="0.25">
      <c r="D22" s="76" t="s">
        <v>11</v>
      </c>
      <c r="E22" s="66">
        <v>960000</v>
      </c>
      <c r="F22" s="43"/>
      <c r="G22" s="22">
        <v>42260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43">
        <f>SUM(G22:R22)</f>
        <v>42260</v>
      </c>
      <c r="T22" s="24"/>
    </row>
    <row r="23" spans="4:20" x14ac:dyDescent="0.25">
      <c r="D23" s="76" t="s">
        <v>12</v>
      </c>
      <c r="E23" s="66">
        <v>963000</v>
      </c>
      <c r="F23" s="43"/>
      <c r="G23" s="22"/>
      <c r="H23" s="22"/>
      <c r="I23" s="22"/>
      <c r="J23" s="22"/>
      <c r="K23" s="22"/>
      <c r="L23" s="22">
        <f>+'P3 Ejecucion '!I22</f>
        <v>0</v>
      </c>
      <c r="M23" s="22">
        <f>+'P3 Ejecucion '!J22</f>
        <v>0</v>
      </c>
      <c r="N23" s="22"/>
      <c r="O23" s="22"/>
      <c r="P23" s="22"/>
      <c r="Q23" s="22"/>
      <c r="R23" s="22"/>
      <c r="S23" s="43">
        <f t="shared" si="9"/>
        <v>0</v>
      </c>
      <c r="T23" s="24"/>
    </row>
    <row r="24" spans="4:20" x14ac:dyDescent="0.25">
      <c r="D24" s="76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9"/>
        <v>0</v>
      </c>
      <c r="T24" s="24"/>
    </row>
    <row r="25" spans="4:20" ht="45" x14ac:dyDescent="0.25">
      <c r="D25" s="78" t="s">
        <v>14</v>
      </c>
      <c r="E25" s="66">
        <v>11600000</v>
      </c>
      <c r="F25" s="64"/>
      <c r="G25" s="65">
        <v>562883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43">
        <f t="shared" si="9"/>
        <v>562883</v>
      </c>
      <c r="T25" s="24"/>
    </row>
    <row r="26" spans="4:20" ht="30" x14ac:dyDescent="0.25">
      <c r="D26" s="78" t="s">
        <v>15</v>
      </c>
      <c r="E26" s="66">
        <v>19042000</v>
      </c>
      <c r="F26" s="64"/>
      <c r="G26" s="22">
        <v>529428.53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43">
        <f t="shared" si="9"/>
        <v>529428.53</v>
      </c>
      <c r="T26" s="24"/>
    </row>
    <row r="27" spans="4:20" x14ac:dyDescent="0.25">
      <c r="D27" s="76" t="s">
        <v>16</v>
      </c>
      <c r="E27" s="28">
        <f t="shared" si="4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9"/>
        <v>0</v>
      </c>
      <c r="T27" s="24"/>
    </row>
    <row r="28" spans="4:20" x14ac:dyDescent="0.25">
      <c r="D28" s="75" t="s">
        <v>17</v>
      </c>
      <c r="E28" s="67">
        <f>E36+E31+E37+E35+E34+E33+E32+E30+E29</f>
        <v>174765523.49000001</v>
      </c>
      <c r="F28" s="42"/>
      <c r="G28" s="42">
        <v>422047.83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5">
        <f>SUM(G28:R28)</f>
        <v>422047.83</v>
      </c>
      <c r="T28" s="24"/>
    </row>
    <row r="29" spans="4:20" ht="30" x14ac:dyDescent="0.25">
      <c r="D29" s="78" t="s">
        <v>18</v>
      </c>
      <c r="E29" s="66">
        <v>31113465.949999999</v>
      </c>
      <c r="F29" s="43"/>
      <c r="G29" s="22">
        <v>2363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3">
        <f>SUM(G29:R29)</f>
        <v>2363</v>
      </c>
      <c r="T29" s="24"/>
    </row>
    <row r="30" spans="4:20" x14ac:dyDescent="0.25">
      <c r="D30" s="76" t="s">
        <v>19</v>
      </c>
      <c r="E30" s="66">
        <v>1820000</v>
      </c>
      <c r="F30" s="43"/>
      <c r="G30" s="22"/>
      <c r="H30" s="22"/>
      <c r="I30" s="22"/>
      <c r="J30" s="22"/>
      <c r="K30" s="22"/>
      <c r="L30" s="22"/>
      <c r="M30" s="22">
        <f>+'P3 Ejecucion '!J29</f>
        <v>0</v>
      </c>
      <c r="N30" s="22">
        <f>+'P3 Ejecucion '!K29</f>
        <v>0</v>
      </c>
      <c r="O30" s="22"/>
      <c r="P30" s="22"/>
      <c r="Q30" s="22">
        <f>+'P3 Ejecucion '!N29</f>
        <v>0</v>
      </c>
      <c r="R30" s="22"/>
      <c r="S30" s="43">
        <f t="shared" ref="S30:S36" si="10">SUM(G30:R30)</f>
        <v>0</v>
      </c>
      <c r="T30" s="24"/>
    </row>
    <row r="31" spans="4:20" ht="30" x14ac:dyDescent="0.25">
      <c r="D31" s="78" t="s">
        <v>20</v>
      </c>
      <c r="E31" s="66">
        <v>5022000</v>
      </c>
      <c r="F31" s="4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43">
        <f t="shared" si="10"/>
        <v>0</v>
      </c>
      <c r="T31" s="24"/>
    </row>
    <row r="32" spans="4:20" x14ac:dyDescent="0.25">
      <c r="D32" s="76" t="s">
        <v>21</v>
      </c>
      <c r="E32" s="66">
        <v>39439277.68</v>
      </c>
      <c r="F32" s="43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43">
        <f t="shared" si="10"/>
        <v>0</v>
      </c>
      <c r="T32" s="24"/>
    </row>
    <row r="33" spans="4:20" x14ac:dyDescent="0.25">
      <c r="D33" s="76" t="s">
        <v>22</v>
      </c>
      <c r="E33" s="66">
        <v>10869933.119999999</v>
      </c>
      <c r="F33" s="43"/>
      <c r="G33" s="22">
        <v>111802.26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3">
        <f t="shared" si="10"/>
        <v>111802.26</v>
      </c>
      <c r="T33" s="24"/>
    </row>
    <row r="34" spans="4:20" ht="30" x14ac:dyDescent="0.25">
      <c r="D34" s="78" t="s">
        <v>23</v>
      </c>
      <c r="E34" s="66">
        <v>1750000</v>
      </c>
      <c r="F34" s="64"/>
      <c r="G34" s="22">
        <v>171235.21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3">
        <f t="shared" si="10"/>
        <v>171235.21</v>
      </c>
      <c r="T34" s="24"/>
    </row>
    <row r="35" spans="4:20" ht="30" x14ac:dyDescent="0.25">
      <c r="D35" s="78" t="s">
        <v>24</v>
      </c>
      <c r="E35" s="66">
        <v>21600000</v>
      </c>
      <c r="F35" s="6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43">
        <f t="shared" si="10"/>
        <v>0</v>
      </c>
      <c r="T35" s="24"/>
    </row>
    <row r="36" spans="4:20" ht="45" x14ac:dyDescent="0.25">
      <c r="D36" s="78" t="s">
        <v>25</v>
      </c>
      <c r="E36" s="28">
        <f t="shared" si="4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0"/>
        <v>0</v>
      </c>
      <c r="T36" s="24"/>
    </row>
    <row r="37" spans="4:20" x14ac:dyDescent="0.25">
      <c r="D37" s="76" t="s">
        <v>26</v>
      </c>
      <c r="E37" s="66">
        <v>63150846.740000002</v>
      </c>
      <c r="F37" s="43"/>
      <c r="G37" s="22">
        <v>136647.35999999999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43"/>
      <c r="T37" s="24"/>
    </row>
    <row r="38" spans="4:20" x14ac:dyDescent="0.25">
      <c r="D38" s="75" t="s">
        <v>27</v>
      </c>
      <c r="E38" s="28">
        <f t="shared" si="4"/>
        <v>0</v>
      </c>
      <c r="F38" s="42"/>
      <c r="G38" s="42"/>
      <c r="H38" s="42"/>
      <c r="I38" s="42"/>
      <c r="J38" s="42"/>
      <c r="K38" s="42">
        <f t="shared" ref="K38:L38" si="11">SUM(K39:K47)</f>
        <v>0</v>
      </c>
      <c r="L38" s="42">
        <f t="shared" si="11"/>
        <v>0</v>
      </c>
      <c r="M38" s="42">
        <f t="shared" ref="M38" si="12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13">SUM(G38:R38)</f>
        <v>0</v>
      </c>
      <c r="T38" s="24"/>
    </row>
    <row r="39" spans="4:20" ht="30" x14ac:dyDescent="0.25">
      <c r="D39" s="78" t="s">
        <v>28</v>
      </c>
      <c r="E39" s="28">
        <f t="shared" si="4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13"/>
        <v>0</v>
      </c>
      <c r="T39" s="24"/>
    </row>
    <row r="40" spans="4:20" ht="30" x14ac:dyDescent="0.25">
      <c r="D40" s="78" t="s">
        <v>29</v>
      </c>
      <c r="E40" s="28">
        <f t="shared" si="4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13"/>
        <v>0</v>
      </c>
      <c r="T40" s="24"/>
    </row>
    <row r="41" spans="4:20" ht="30" x14ac:dyDescent="0.25">
      <c r="D41" s="78" t="s">
        <v>30</v>
      </c>
      <c r="E41" s="28">
        <f t="shared" si="4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13"/>
        <v>0</v>
      </c>
      <c r="T41" s="24"/>
    </row>
    <row r="42" spans="4:20" ht="30" x14ac:dyDescent="0.25">
      <c r="D42" s="78" t="s">
        <v>31</v>
      </c>
      <c r="E42" s="28">
        <f t="shared" si="4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13"/>
        <v>0</v>
      </c>
      <c r="T42" s="24"/>
    </row>
    <row r="43" spans="4:20" ht="30" x14ac:dyDescent="0.25">
      <c r="D43" s="78" t="s">
        <v>32</v>
      </c>
      <c r="E43" s="28">
        <f t="shared" si="4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13"/>
        <v>0</v>
      </c>
      <c r="T43" s="24"/>
    </row>
    <row r="44" spans="4:20" x14ac:dyDescent="0.25">
      <c r="D44" s="76" t="s">
        <v>33</v>
      </c>
      <c r="E44" s="28">
        <f t="shared" si="4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13"/>
        <v>0</v>
      </c>
      <c r="T44" s="24"/>
    </row>
    <row r="45" spans="4:20" ht="30" x14ac:dyDescent="0.25">
      <c r="D45" s="78" t="s">
        <v>34</v>
      </c>
      <c r="E45" s="28">
        <f t="shared" si="4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13"/>
        <v>0</v>
      </c>
      <c r="T45" s="24"/>
    </row>
    <row r="46" spans="4:20" ht="30" x14ac:dyDescent="0.25">
      <c r="D46" s="78" t="s">
        <v>35</v>
      </c>
      <c r="E46" s="28">
        <f t="shared" si="4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13"/>
        <v>0</v>
      </c>
      <c r="T46" s="24"/>
    </row>
    <row r="47" spans="4:20" x14ac:dyDescent="0.25">
      <c r="D47" s="75" t="s">
        <v>36</v>
      </c>
      <c r="E47" s="28">
        <f t="shared" si="4"/>
        <v>0</v>
      </c>
      <c r="F47" s="42"/>
      <c r="G47" s="42"/>
      <c r="H47" s="42"/>
      <c r="I47" s="42"/>
      <c r="J47" s="42"/>
      <c r="K47" s="42">
        <f t="shared" ref="K47:L47" si="14">SUM(K48:K53)</f>
        <v>0</v>
      </c>
      <c r="L47" s="42">
        <f t="shared" si="14"/>
        <v>0</v>
      </c>
      <c r="M47" s="42">
        <f t="shared" ref="M47:R47" si="15">SUM(M48:M53)</f>
        <v>0</v>
      </c>
      <c r="N47" s="42">
        <f t="shared" si="15"/>
        <v>0</v>
      </c>
      <c r="O47" s="42">
        <f t="shared" si="15"/>
        <v>0</v>
      </c>
      <c r="P47" s="42">
        <f t="shared" si="15"/>
        <v>0</v>
      </c>
      <c r="Q47" s="42">
        <f t="shared" si="15"/>
        <v>0</v>
      </c>
      <c r="R47" s="42">
        <f t="shared" si="15"/>
        <v>0</v>
      </c>
      <c r="S47" s="43">
        <f t="shared" si="13"/>
        <v>0</v>
      </c>
      <c r="T47" s="24"/>
    </row>
    <row r="48" spans="4:20" ht="30" x14ac:dyDescent="0.25">
      <c r="D48" s="78" t="s">
        <v>37</v>
      </c>
      <c r="E48" s="28">
        <f t="shared" si="4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13"/>
        <v>0</v>
      </c>
      <c r="T48" s="24"/>
    </row>
    <row r="49" spans="4:20" ht="30" x14ac:dyDescent="0.25">
      <c r="D49" s="78" t="s">
        <v>38</v>
      </c>
      <c r="E49" s="28">
        <f t="shared" si="4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13"/>
        <v>0</v>
      </c>
      <c r="T49" s="24"/>
    </row>
    <row r="50" spans="4:20" ht="30" x14ac:dyDescent="0.25">
      <c r="D50" s="78" t="s">
        <v>39</v>
      </c>
      <c r="E50" s="28">
        <f t="shared" si="4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13"/>
        <v>0</v>
      </c>
      <c r="T50" s="24"/>
    </row>
    <row r="51" spans="4:20" ht="30" x14ac:dyDescent="0.25">
      <c r="D51" s="78" t="s">
        <v>40</v>
      </c>
      <c r="E51" s="28">
        <f t="shared" si="4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13"/>
        <v>0</v>
      </c>
      <c r="T51" s="24"/>
    </row>
    <row r="52" spans="4:20" ht="30" x14ac:dyDescent="0.25">
      <c r="D52" s="78" t="s">
        <v>41</v>
      </c>
      <c r="E52" s="28">
        <f t="shared" si="4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13"/>
        <v>0</v>
      </c>
      <c r="T52" s="24"/>
    </row>
    <row r="53" spans="4:20" ht="30" x14ac:dyDescent="0.25">
      <c r="D53" s="78" t="s">
        <v>42</v>
      </c>
      <c r="E53" s="28">
        <f t="shared" si="4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13"/>
        <v>0</v>
      </c>
      <c r="T53" s="24"/>
    </row>
    <row r="54" spans="4:20" x14ac:dyDescent="0.25">
      <c r="D54" s="75" t="s">
        <v>43</v>
      </c>
      <c r="E54" s="62">
        <f>E60+E59+E57+E55</f>
        <v>27105724.210000001</v>
      </c>
      <c r="F54" s="42"/>
      <c r="G54" s="42">
        <v>16253.01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>
        <f t="shared" ref="R54" si="16">SUM(R55:R63)</f>
        <v>0</v>
      </c>
      <c r="S54" s="45">
        <f>SUM(G54:R54)</f>
        <v>16253.01</v>
      </c>
      <c r="T54" s="24"/>
    </row>
    <row r="55" spans="4:20" x14ac:dyDescent="0.25">
      <c r="D55" s="76" t="s">
        <v>44</v>
      </c>
      <c r="E55" s="66">
        <v>4002530.17</v>
      </c>
      <c r="F55" s="43"/>
      <c r="G55" s="22">
        <v>16253.01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43">
        <f t="shared" ref="S55:S61" si="17">SUM(G55:R55)</f>
        <v>16253.01</v>
      </c>
      <c r="T55" s="24"/>
    </row>
    <row r="56" spans="4:20" ht="30" x14ac:dyDescent="0.25">
      <c r="D56" s="78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17"/>
        <v>0</v>
      </c>
      <c r="T56" s="24"/>
    </row>
    <row r="57" spans="4:20" ht="30" x14ac:dyDescent="0.25">
      <c r="D57" s="78" t="s">
        <v>46</v>
      </c>
      <c r="E57" s="66">
        <v>19103194.039999999</v>
      </c>
      <c r="F57" s="64"/>
      <c r="G57" s="22"/>
      <c r="H57" s="22"/>
      <c r="I57" s="22"/>
      <c r="J57" s="22"/>
      <c r="K57" s="22"/>
      <c r="L57" s="22"/>
      <c r="M57" s="22"/>
      <c r="N57" s="22">
        <f>+'P3 Ejecucion '!K56</f>
        <v>0</v>
      </c>
      <c r="O57" s="22">
        <f>+'P3 Ejecucion '!L56</f>
        <v>0</v>
      </c>
      <c r="P57" s="22"/>
      <c r="Q57" s="22"/>
      <c r="R57" s="22">
        <f>+'P3 Ejecucion '!O56</f>
        <v>0</v>
      </c>
      <c r="S57" s="43">
        <f t="shared" si="17"/>
        <v>0</v>
      </c>
      <c r="T57" s="24"/>
    </row>
    <row r="58" spans="4:20" ht="30" x14ac:dyDescent="0.25">
      <c r="D58" s="78" t="s">
        <v>47</v>
      </c>
      <c r="E58" s="66">
        <f t="shared" si="4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17"/>
        <v>0</v>
      </c>
      <c r="T58" s="24"/>
    </row>
    <row r="59" spans="4:20" ht="30" x14ac:dyDescent="0.25">
      <c r="D59" s="78" t="s">
        <v>48</v>
      </c>
      <c r="E59" s="66">
        <v>3700000</v>
      </c>
      <c r="F59" s="64"/>
      <c r="G59" s="22"/>
      <c r="H59" s="22"/>
      <c r="I59" s="22"/>
      <c r="J59" s="22"/>
      <c r="K59" s="22"/>
      <c r="L59" s="22"/>
      <c r="M59" s="22"/>
      <c r="N59" s="22">
        <f>+'P3 Ejecucion '!K58</f>
        <v>0</v>
      </c>
      <c r="O59" s="22">
        <f>+'P3 Ejecucion '!L58</f>
        <v>0</v>
      </c>
      <c r="P59" s="22"/>
      <c r="Q59" s="22"/>
      <c r="R59" s="22">
        <f>+'P3 Ejecucion '!O58</f>
        <v>0</v>
      </c>
      <c r="S59" s="43"/>
      <c r="T59" s="24"/>
    </row>
    <row r="60" spans="4:20" x14ac:dyDescent="0.25">
      <c r="D60" s="76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17"/>
        <v>0</v>
      </c>
      <c r="T60" s="24"/>
    </row>
    <row r="61" spans="4:20" x14ac:dyDescent="0.25">
      <c r="D61" s="76" t="s">
        <v>50</v>
      </c>
      <c r="E61" s="28">
        <f t="shared" si="4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17"/>
        <v>0</v>
      </c>
      <c r="T61" s="24"/>
    </row>
    <row r="62" spans="4:20" x14ac:dyDescent="0.25">
      <c r="D62" s="76" t="s">
        <v>51</v>
      </c>
      <c r="E62" s="28">
        <f t="shared" si="4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78" t="s">
        <v>52</v>
      </c>
      <c r="E63" s="28">
        <f t="shared" si="4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18">SUM(G63:R63)</f>
        <v>0</v>
      </c>
      <c r="T63" s="24"/>
    </row>
    <row r="64" spans="4:20" x14ac:dyDescent="0.25">
      <c r="D64" s="75" t="s">
        <v>53</v>
      </c>
      <c r="E64" s="28">
        <f t="shared" si="4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18"/>
        <v>0</v>
      </c>
      <c r="T64" s="24"/>
    </row>
    <row r="65" spans="4:20" x14ac:dyDescent="0.25">
      <c r="D65" s="76" t="s">
        <v>54</v>
      </c>
      <c r="E65" s="28">
        <f t="shared" si="4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18"/>
        <v>0</v>
      </c>
      <c r="T65" s="24"/>
    </row>
    <row r="66" spans="4:20" x14ac:dyDescent="0.25">
      <c r="D66" s="76" t="s">
        <v>55</v>
      </c>
      <c r="E66" s="28">
        <f t="shared" si="4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18"/>
        <v>0</v>
      </c>
      <c r="T66" s="24"/>
    </row>
    <row r="67" spans="4:20" ht="30" x14ac:dyDescent="0.25">
      <c r="D67" s="78" t="s">
        <v>56</v>
      </c>
      <c r="E67" s="28">
        <f t="shared" si="4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18"/>
        <v>0</v>
      </c>
      <c r="T67" s="24"/>
    </row>
    <row r="68" spans="4:20" ht="45" x14ac:dyDescent="0.25">
      <c r="D68" s="78" t="s">
        <v>57</v>
      </c>
      <c r="E68" s="28">
        <f t="shared" si="4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18"/>
        <v>0</v>
      </c>
      <c r="T68" s="24"/>
    </row>
    <row r="69" spans="4:20" x14ac:dyDescent="0.25">
      <c r="D69" s="75" t="s">
        <v>58</v>
      </c>
      <c r="E69" s="28">
        <f t="shared" si="4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18"/>
        <v>0</v>
      </c>
      <c r="T69" s="24"/>
    </row>
    <row r="70" spans="4:20" x14ac:dyDescent="0.25">
      <c r="D70" s="76" t="s">
        <v>59</v>
      </c>
      <c r="E70" s="28">
        <f t="shared" si="4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18"/>
        <v>0</v>
      </c>
      <c r="T70" s="24"/>
    </row>
    <row r="71" spans="4:20" ht="30" x14ac:dyDescent="0.25">
      <c r="D71" s="78" t="s">
        <v>60</v>
      </c>
      <c r="E71" s="28">
        <f t="shared" si="4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18"/>
        <v>0</v>
      </c>
      <c r="T71" s="24"/>
    </row>
    <row r="72" spans="4:20" x14ac:dyDescent="0.25">
      <c r="D72" s="75" t="s">
        <v>61</v>
      </c>
      <c r="E72" s="28">
        <f t="shared" si="4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18"/>
        <v>0</v>
      </c>
      <c r="T72" s="24"/>
    </row>
    <row r="73" spans="4:20" x14ac:dyDescent="0.25">
      <c r="D73" s="76" t="s">
        <v>62</v>
      </c>
      <c r="E73" s="28">
        <f t="shared" si="4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18"/>
        <v>0</v>
      </c>
      <c r="T73" s="24"/>
    </row>
    <row r="74" spans="4:20" x14ac:dyDescent="0.25">
      <c r="D74" s="76" t="s">
        <v>63</v>
      </c>
      <c r="E74" s="28">
        <f t="shared" si="4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18"/>
        <v>0</v>
      </c>
      <c r="T74" s="24"/>
    </row>
    <row r="75" spans="4:20" ht="30" x14ac:dyDescent="0.25">
      <c r="D75" s="78" t="s">
        <v>64</v>
      </c>
      <c r="E75" s="28">
        <f t="shared" si="4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18"/>
        <v>0</v>
      </c>
      <c r="T75" s="24"/>
    </row>
    <row r="76" spans="4:20" x14ac:dyDescent="0.25">
      <c r="D76" s="79" t="s">
        <v>67</v>
      </c>
      <c r="E76" s="62">
        <f t="shared" ref="E76:E88" si="19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18"/>
        <v>0</v>
      </c>
      <c r="T76" s="24"/>
    </row>
    <row r="77" spans="4:20" x14ac:dyDescent="0.25">
      <c r="D77" s="75" t="s">
        <v>68</v>
      </c>
      <c r="E77" s="63">
        <f t="shared" si="19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18"/>
        <v>0</v>
      </c>
      <c r="T77" s="24"/>
    </row>
    <row r="78" spans="4:20" ht="30" x14ac:dyDescent="0.25">
      <c r="D78" s="78" t="s">
        <v>69</v>
      </c>
      <c r="E78" s="63">
        <f t="shared" si="19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18"/>
        <v>0</v>
      </c>
      <c r="T78" s="24"/>
    </row>
    <row r="79" spans="4:20" ht="30" x14ac:dyDescent="0.25">
      <c r="D79" s="78" t="s">
        <v>70</v>
      </c>
      <c r="E79" s="63">
        <f t="shared" si="19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18"/>
        <v>0</v>
      </c>
      <c r="T79" s="24"/>
    </row>
    <row r="80" spans="4:20" x14ac:dyDescent="0.25">
      <c r="D80" s="75" t="s">
        <v>71</v>
      </c>
      <c r="E80" s="63">
        <f t="shared" si="19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18"/>
        <v>0</v>
      </c>
      <c r="T80" s="24"/>
    </row>
    <row r="81" spans="4:20" x14ac:dyDescent="0.25">
      <c r="D81" s="76" t="s">
        <v>72</v>
      </c>
      <c r="E81" s="63">
        <f t="shared" si="19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18"/>
        <v>0</v>
      </c>
      <c r="T81" s="24"/>
    </row>
    <row r="82" spans="4:20" ht="30" x14ac:dyDescent="0.25">
      <c r="D82" s="78" t="s">
        <v>73</v>
      </c>
      <c r="E82" s="63">
        <f t="shared" si="19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18"/>
        <v>0</v>
      </c>
      <c r="T82" s="24"/>
    </row>
    <row r="83" spans="4:20" x14ac:dyDescent="0.25">
      <c r="D83" s="75" t="s">
        <v>74</v>
      </c>
      <c r="E83" s="63">
        <f t="shared" si="19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18"/>
        <v>0</v>
      </c>
      <c r="T83" s="24"/>
    </row>
    <row r="84" spans="4:20" ht="30" x14ac:dyDescent="0.25">
      <c r="D84" s="78" t="s">
        <v>75</v>
      </c>
      <c r="E84" s="63">
        <f t="shared" si="19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18"/>
        <v>0</v>
      </c>
      <c r="T84" s="24"/>
    </row>
    <row r="85" spans="4:20" s="69" customFormat="1" x14ac:dyDescent="0.25">
      <c r="D85" s="80" t="s">
        <v>65</v>
      </c>
      <c r="E85" s="67">
        <f>E12+E18+E28+E54</f>
        <v>966050807.29000008</v>
      </c>
      <c r="F85" s="68">
        <f t="shared" ref="F85:S85" si="20">F12+F18+F28+F38+F47+F54+F64+F69+F72</f>
        <v>0</v>
      </c>
      <c r="G85" s="68">
        <f t="shared" si="20"/>
        <v>8182898.1699999999</v>
      </c>
      <c r="H85" s="68">
        <f t="shared" si="20"/>
        <v>0</v>
      </c>
      <c r="I85" s="73">
        <f t="shared" si="20"/>
        <v>0</v>
      </c>
      <c r="J85" s="73">
        <f t="shared" si="20"/>
        <v>0</v>
      </c>
      <c r="K85" s="73">
        <f t="shared" si="20"/>
        <v>0</v>
      </c>
      <c r="L85" s="73">
        <f t="shared" si="20"/>
        <v>0</v>
      </c>
      <c r="M85" s="73">
        <f t="shared" si="20"/>
        <v>0</v>
      </c>
      <c r="N85" s="73">
        <f t="shared" si="20"/>
        <v>0</v>
      </c>
      <c r="O85" s="68">
        <f t="shared" si="20"/>
        <v>0</v>
      </c>
      <c r="P85" s="68">
        <f t="shared" si="20"/>
        <v>0</v>
      </c>
      <c r="Q85" s="68">
        <f t="shared" si="20"/>
        <v>0</v>
      </c>
      <c r="R85" s="68">
        <f t="shared" si="20"/>
        <v>0</v>
      </c>
      <c r="S85" s="68">
        <f t="shared" si="20"/>
        <v>8182898.1699999999</v>
      </c>
    </row>
    <row r="86" spans="4:20" x14ac:dyDescent="0.25">
      <c r="E86" s="63">
        <f t="shared" si="19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19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19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89" t="s">
        <v>95</v>
      </c>
      <c r="E96" s="89"/>
      <c r="F96" s="89"/>
      <c r="G96" s="89"/>
      <c r="H96" s="89"/>
    </row>
    <row r="97" spans="4:15" ht="32.25" customHeight="1" x14ac:dyDescent="0.5">
      <c r="D97" s="90" t="s">
        <v>96</v>
      </c>
      <c r="E97" s="90"/>
      <c r="F97" s="90"/>
      <c r="G97" s="90"/>
      <c r="H97" s="90"/>
      <c r="K97" s="91"/>
      <c r="L97" s="91"/>
      <c r="M97" s="91"/>
      <c r="N97" s="91"/>
      <c r="O97" s="91"/>
    </row>
    <row r="98" spans="4:15" ht="54.75" customHeight="1" x14ac:dyDescent="0.25">
      <c r="D98" s="92" t="s">
        <v>97</v>
      </c>
      <c r="E98" s="92"/>
      <c r="F98" s="92"/>
      <c r="G98" s="92"/>
      <c r="H98" s="92"/>
      <c r="K98" s="93"/>
      <c r="L98" s="93"/>
      <c r="M98" s="93"/>
      <c r="N98" s="93"/>
      <c r="O98" s="93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7:S7"/>
    <mergeCell ref="G9:S9"/>
    <mergeCell ref="D3:S3"/>
    <mergeCell ref="D4:S4"/>
    <mergeCell ref="D9:D10"/>
    <mergeCell ref="E9:E10"/>
    <mergeCell ref="F9:F10"/>
    <mergeCell ref="D5:S5"/>
    <mergeCell ref="D6:S6"/>
    <mergeCell ref="D96:H96"/>
    <mergeCell ref="D97:H97"/>
    <mergeCell ref="K97:O97"/>
    <mergeCell ref="D98:H98"/>
    <mergeCell ref="K98:O98"/>
  </mergeCells>
  <pageMargins left="0.23622047244094491" right="0.19685039370078741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3" t="s">
        <v>98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3:17" ht="21" customHeight="1" x14ac:dyDescent="0.25">
      <c r="C4" s="81" t="s">
        <v>99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3:17" ht="15.75" x14ac:dyDescent="0.25">
      <c r="C5" s="87" t="s">
        <v>107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3:17" ht="15.75" customHeight="1" x14ac:dyDescent="0.25">
      <c r="C6" s="85" t="s">
        <v>92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3:17" ht="15.75" customHeight="1" x14ac:dyDescent="0.25">
      <c r="C7" s="86" t="s">
        <v>77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2024-02-08T13:22:39Z</cp:lastPrinted>
  <dcterms:created xsi:type="dcterms:W3CDTF">2021-07-29T18:58:50Z</dcterms:created>
  <dcterms:modified xsi:type="dcterms:W3CDTF">2024-02-08T13:23:26Z</dcterms:modified>
</cp:coreProperties>
</file>