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1'!$C$1:$K$87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<sst xmlns="http://schemas.openxmlformats.org/spreadsheetml/2006/main" count="88" uniqueCount="86">
  <si>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</si>
  <si>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</si>
  <si>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</si>
  <si>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</si>
  <si>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</si>
  <si>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</si>
  <si>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</si>
  <si>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</si>
  <si>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</si>
  <si>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</si>
  <si>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</si>
  <si>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</si>
  <si>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</si>
  <si>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</si>
  <si>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</si>
  <si>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</si>
  <si>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</si>
  <si>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</si>
  <si>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</si>
  <si>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</si>
  <si>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</si>
  <si>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NO REALIZADO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</si>
  <si>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_30___de Septiembre  2023___</t>
    </r>
    <r>
      <rPr>
        <b/>
        <sz val="14"/>
        <rFont val="Arial"/>
        <family val="2"/>
      </rPr>
      <t>_</t>
    </r>
  </si>
  <si>
    <t>PAGO DE NOMINA INTERNA MES AGOSTO 203</t>
  </si>
  <si>
    <t>PAGO DE NOMINA INTERNA MES AGOSTO MEDICO  GINECO OBSTETRA 203</t>
  </si>
  <si>
    <t>PAGO NOMINA INTERNA MES AGOSTO 2023 PLOMERO</t>
  </si>
  <si>
    <t>PAGO NOMINA MES DE AGOSTO 2023</t>
  </si>
  <si>
    <t>PAGO NOMINA SEGURIDAD MES DE AGOSTO 2023</t>
  </si>
  <si>
    <t>PAGO INCENTIVO DE SENASA CORRESPONDIENTE A JULIO Y DICIEMBRE 2022 NO RECIBIDO</t>
  </si>
  <si>
    <t>PAGO SUPERVISION DE AYUNTAMIENTO NACIONAL  CAMIONES NOCTURNOS MES DE AGOSTO 2023</t>
  </si>
  <si>
    <t>PAGO VACACIONES POR CUBRIR VACACIONES (MIGUELINA H.)</t>
  </si>
  <si>
    <t>MAT GASTABLE DE LIMPIEZA (PAGO FACTURA 215)</t>
  </si>
  <si>
    <t>PAGO POR CUBRIR SERVICIO EN EL AREA DE EMERGENCIA POR LIGENCIAMEDICA DEL DOCTOR ROBERTO CUEVAS DEL DIA 26  AGOSTO 2023</t>
  </si>
  <si>
    <t>PAGO DE NOMINA A EMPLEADOS CORRESPONDIENTE AL MES DE AGOSTO 2023</t>
  </si>
  <si>
    <t>PAGO FACT 3464 POR ALQUILERES DE PLANTAS ORNAMENTALES Y TARROS PARA LA INAGURACION DE LA GALERIA DE EXDIRETORES DE LA MATERNIDAD</t>
  </si>
  <si>
    <t>PAGO FACT 14,POR SUMINISTRO DE REFRIGERIO PARA INAGURACION DE DE LA GALERIADE EXDIRETORES DE NUESRRA INSTITUCION</t>
  </si>
  <si>
    <t>SALDO FACT 01 POR SUMINISTRO DE CONFECCIONES DE UNIFORMES PARA EL DEPTO DE CONSERJERIA</t>
  </si>
  <si>
    <t>PAGO FACT 339 POR TRANSPORTACION DE MRDICAMENTOS DESDE PROMESECAL EN EL MES DE AGOSTO</t>
  </si>
  <si>
    <t>PAGO VIACTICOS CORRESPONDIENTE AL MES DE AGOSTO 2023 POR BUDQUEDA DE MEDICAMENTOS  A PROMESECAL LOS DIAS 01 , 10 , 22 , Y 30 DE AGOSTO</t>
  </si>
  <si>
    <t>PAGO FACT 261 POR SERVICIOS DE VIOLIN PARA INAGURACION  DE GALERIA DE EXDIRETORES DE LA MATERNIDAD NUESTRA SEÑORA DE LA ALTAGRACIA</t>
  </si>
  <si>
    <t>PAGO FACT  F 040005537 , F04200056285712 Y F0420005464 POR SUMINISTRO DE AGUA DE BOTELLONES</t>
  </si>
  <si>
    <t>SALDO FACT 140001215 , MAT GAST MEDICO</t>
  </si>
  <si>
    <t>PAGO FACT 164, 165 , 168 , MAT GAST IMPRESO</t>
  </si>
  <si>
    <t>SALDO FACT160,198 , Y ABONO  FACT 162 MAT GAST  MEDICO</t>
  </si>
  <si>
    <t xml:space="preserve">SALDO  FACT 42, Y ABONO FACT 43 </t>
  </si>
  <si>
    <t xml:space="preserve">PAGO FACT 230 , Y 241 MEDICAMENTO MAT GAST </t>
  </si>
  <si>
    <t>PAGO  FACT 191   RECOGIDA DESDECHO BIOMEDICOS</t>
  </si>
  <si>
    <t>SALDO FACT 118 , Y ABONO A FACT 153 , MAT GAST LIMPIEZA</t>
  </si>
  <si>
    <t>PAGO FACT NO 7200000002 , 940002519 , MEDICAMENTOS</t>
  </si>
  <si>
    <t>PAGO CELEBRACION DIA DE LAS ENFERMERAS SEGÚN  COTIZACION  NO 214 DE FECHA 14 AGOST 2023</t>
  </si>
  <si>
    <t>PAGO POR SERVICIOS DE TRANSPORTE PARA LA CELEBRACION DEL DIA LAS ENFERMERAS PARA EL VACACIONAL RADIANTE AMANECER SECTOER HACIENDA ESTRELLA</t>
  </si>
  <si>
    <t>PAGO FACT 894 CONSUMO DE PAN JUNIO 2023</t>
  </si>
  <si>
    <t xml:space="preserve">PAGO FACT NO  69 TRATAMIENTOS DE FUMIGACION </t>
  </si>
  <si>
    <t xml:space="preserve">PAGO FACT 105242 , 105801 , 106375 , MAT GAST LAVANDERIA </t>
  </si>
  <si>
    <t xml:space="preserve">PAGO FACT 7401 Y 7582 , COMBUSTIBLE PARA LA PLANTA ELECTRICA </t>
  </si>
  <si>
    <t>PAGO FACT 22437 , Y 23165 Y 23165 MAT GAST LIMPIEZA</t>
  </si>
  <si>
    <t xml:space="preserve">PAGO FACT 466 , 467 , 468 , Y ABONO FACT 469 ALIMENTOS </t>
  </si>
  <si>
    <t>SALDO FACT  2510 , 2515 ,  2516 , 2517 , 2534 , 2539 , 2540 , 2541 , 2542 , 2565 , 2584 ,  SUMINISTROMATERIALES DE OFICINA Y RENTA DE EQUIPOS  Y MANTENIMIENTOS DE EQUIPOS</t>
  </si>
  <si>
    <t>COMPRA DE UTILES MEDICOS SEGÚN COTIZACION  NO 92 DE FECHA 06 DE SEPTIEMBRE2023</t>
  </si>
  <si>
    <t>PAGO FACT 3486 MAT GAST LA BORATORIO</t>
  </si>
  <si>
    <t>PAGO FACT 13094 , 13097 , 13107 , 13110 , 13120 , MAT GAST MEDICO</t>
  </si>
  <si>
    <t>SALDO FACT 2579, Y PAGO FACT 2589 , Y ABONO FACT 2605 MAT GAST MEDICO</t>
  </si>
  <si>
    <t>PAGO FACT NO 44,45 , 46 ,  MANTENIMIENTOS DE EQUIPOS MEDICOS  Y SUMINISTRO MATERNALES PARA EL REP UTIL MEDICO</t>
  </si>
  <si>
    <t>SALDO FACT 230003745 MAT GAST MEDICO</t>
  </si>
  <si>
    <t>PAGO FACT 320, 321 , 323 , 326, MAT GAST OFICINA</t>
  </si>
  <si>
    <t>2do ABONO A FACT 31089, MAT GAST MEDICO</t>
  </si>
  <si>
    <t>PAGO FACT 1888, 1898 , 1910 MAT GAST REACTIVO  DE LABORATORIO</t>
  </si>
  <si>
    <t>PAGO FAC 220030, ADQUICION BOMBILLOS PARA ELECTROMEDICA</t>
  </si>
  <si>
    <t>PAGO FACT 193416 DE MEDICAMENTOS</t>
  </si>
  <si>
    <t>COMPRA DE ESTUFA INDUSTRIAL Y SUS ACCESORIOS SEGÚN COTIZACION  VCT 0161160 DE FECHA 08 SEPTIEMBRE 2023</t>
  </si>
  <si>
    <t>PAGO AL QUILER DE MESAS MANTELERIA CRISTALERIA PARA LA INAGURACION DE LA GALERIA DE EXDIRETORES SEGÚN COTIZACION  NO 07622 DE FECHA  23 AGOSTO 2023</t>
  </si>
  <si>
    <t>PAGO FACT 73 , POR SEVICIO DE HEMODIALISIS  A PACIENTES INGRESADAS</t>
  </si>
  <si>
    <t>PAGO FACT NO 39 ,POR SUMINISTRO E INSTALACION DE VENTANAS EN LA ZONA 1 Y ZONA 2</t>
  </si>
  <si>
    <t xml:space="preserve">SALDO FACT 75132 , Y UN PAGO FACT 74800 , MEDICAMENTOS </t>
  </si>
  <si>
    <t>PAGO FACT 5092023 , POR CONSTRUCCION DE DIVISION DE BAÑOS EN ALUMINIO MELANINADO</t>
  </si>
  <si>
    <t>PAGO FACT 0071 , POR SERVICIO DE LIMPEZA  DE PAZO  SEPTICO DEL AREA DE CIRUGIA</t>
  </si>
  <si>
    <t>PAGO FACT 0109 POR SUMINISTRO DE RESISTENCIA 145 1/2 220 DE 350/LTS</t>
  </si>
  <si>
    <t>COMPRA DE UTLES  ELECTRICOS ) SUPRESOR DE PICO SEGÚN COTIZACION 14165 DE FECHA  12 SEPTIEMBRE2023</t>
  </si>
  <si>
    <t>PAGO FACT 158, MAT GAST LIMPIEZA</t>
  </si>
  <si>
    <t>PAGO FACT NO 1714 , 2110 , 2182 , 2250 ,  MEDICAMENTOS Y MAT GAST MEDICO</t>
  </si>
  <si>
    <t>PAGO FACT NO  5 , Y 6 , COMBUSTIBLES  PLANTA ELECTRICA</t>
  </si>
  <si>
    <t>COMPRA DE PINTURAS ARTICULOS FERRETEROS Y AFINES SEGÚN COTIZACION  NO 01100023531 DE FECHA 31AGOSTO</t>
  </si>
  <si>
    <t>COMPRA DE UTILES  PARA AIRE ACONDICIONADOS SEGÚN COTIZACION  NO  COT 00012618 DE FECHA 18 SEPT 2023</t>
  </si>
  <si>
    <t>PAGO FACT. 254 PARTICIPACION DEL CONGRESO DE LA SOC DOM DE CIRUGIA ONCOLOGICA</t>
  </si>
  <si>
    <t>COMPRAS   DE CHEFFING DICH</t>
  </si>
  <si>
    <t>DEPOSITO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</si>
</sst>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  <numFmt numFmtId="208" formatCode="_-* #,##0.00\ [$€-C0A]_-;\-* #,##0.00\ [$€-C0A]_-;_-* &quot;-&quot;??\ [$€-C0A]_-;_-@_-"/>
    <numFmt numFmtId="209" formatCode="_(* #,##0.0_);_(* \(#,##0.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55" fillId="0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wrapText="1"/>
    </xf>
    <xf numFmtId="208" fontId="0" fillId="33" borderId="11" xfId="49" applyNumberFormat="1" applyFont="1" applyFill="1" applyBorder="1" applyAlignment="1">
      <alignment horizontal="left" wrapText="1"/>
    </xf>
    <xf numFmtId="209" fontId="0" fillId="0" borderId="11" xfId="49" applyNumberFormat="1" applyFont="1" applyBorder="1" applyAlignment="1">
      <alignment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962025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31"/>
  <sheetViews>
    <sheetView tabSelected="1" zoomScale="70" zoomScaleNormal="70" zoomScaleSheetLayoutView="70" zoomScalePageLayoutView="0" workbookViewId="0" topLeftCell="A10">
      <selection activeCell="A72" sqref="A72:IV72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7.7109375" style="1" bestFit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6" t="s">
        <v>11</v>
      </c>
      <c r="E6" s="46"/>
      <c r="F6" s="46"/>
      <c r="G6" s="46"/>
      <c r="H6" s="46"/>
      <c r="I6" s="46"/>
      <c r="J6" s="46"/>
    </row>
    <row r="7" spans="4:10" s="12" customFormat="1" ht="20.25">
      <c r="D7" s="47"/>
      <c r="E7" s="48"/>
      <c r="F7" s="48"/>
      <c r="G7" s="48"/>
      <c r="H7" s="48"/>
      <c r="I7" s="48"/>
      <c r="J7" s="48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9" t="s">
        <v>3</v>
      </c>
      <c r="E9" s="49"/>
      <c r="F9" s="49"/>
      <c r="G9" s="49"/>
      <c r="H9" s="49"/>
      <c r="I9" s="49"/>
      <c r="J9" s="49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22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0" t="s">
        <v>13</v>
      </c>
      <c r="E13" s="51" t="s">
        <v>4</v>
      </c>
      <c r="F13" s="51"/>
      <c r="G13" s="51"/>
      <c r="H13" s="51" t="s">
        <v>12</v>
      </c>
      <c r="I13" s="51"/>
      <c r="J13" s="51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0"/>
      <c r="E14" s="52"/>
      <c r="F14" s="52"/>
      <c r="G14" s="24"/>
      <c r="H14" s="52" t="s">
        <v>8</v>
      </c>
      <c r="I14" s="52"/>
      <c r="J14" s="25">
        <v>9891828.53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0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6"/>
      <c r="E16" s="37">
        <v>45170</v>
      </c>
      <c r="F16" s="39">
        <v>33158</v>
      </c>
      <c r="G16" s="41" t="s">
        <v>23</v>
      </c>
      <c r="H16" s="43">
        <v>30000</v>
      </c>
      <c r="I16" s="27"/>
      <c r="J16" s="20">
        <f>SUM(J14-H16)</f>
        <v>9861828.53</v>
      </c>
      <c r="K16" s="8"/>
      <c r="L16" s="8"/>
      <c r="M16" s="8"/>
      <c r="N16" s="8"/>
    </row>
    <row r="17" spans="1:14" s="3" customFormat="1" ht="28.5" customHeight="1">
      <c r="A17" s="8"/>
      <c r="B17" s="8"/>
      <c r="C17" s="8"/>
      <c r="D17" s="26"/>
      <c r="E17" s="37">
        <v>45170</v>
      </c>
      <c r="F17" s="39">
        <v>33159</v>
      </c>
      <c r="G17" s="41" t="s">
        <v>24</v>
      </c>
      <c r="H17" s="43">
        <v>30000</v>
      </c>
      <c r="I17" s="27"/>
      <c r="J17" s="20">
        <f>SUM(J16-H17)</f>
        <v>9831828.53</v>
      </c>
      <c r="K17" s="8"/>
      <c r="L17" s="8"/>
      <c r="M17" s="8"/>
      <c r="N17" s="8"/>
    </row>
    <row r="18" spans="1:14" s="3" customFormat="1" ht="28.5" customHeight="1">
      <c r="A18" s="8"/>
      <c r="B18" s="8"/>
      <c r="C18" s="8"/>
      <c r="D18" s="26"/>
      <c r="E18" s="37">
        <v>45170</v>
      </c>
      <c r="F18" s="39">
        <v>33160</v>
      </c>
      <c r="G18" s="41" t="s">
        <v>25</v>
      </c>
      <c r="H18" s="43">
        <v>14000</v>
      </c>
      <c r="I18" s="29"/>
      <c r="J18" s="20">
        <f>SUM(J17-H18)</f>
        <v>9817828.53</v>
      </c>
      <c r="K18" s="8"/>
      <c r="L18" s="8"/>
      <c r="M18" s="8"/>
      <c r="N18" s="8"/>
    </row>
    <row r="19" spans="1:14" s="3" customFormat="1" ht="34.5" customHeight="1">
      <c r="A19" s="8"/>
      <c r="B19" s="8"/>
      <c r="C19" s="8"/>
      <c r="D19" s="26"/>
      <c r="E19" s="37">
        <v>45170</v>
      </c>
      <c r="F19" s="39">
        <v>33161</v>
      </c>
      <c r="G19" s="41" t="s">
        <v>26</v>
      </c>
      <c r="H19" s="43">
        <v>10000</v>
      </c>
      <c r="I19" s="29"/>
      <c r="J19" s="20">
        <f>SUM(J18-H19)</f>
        <v>9807828.53</v>
      </c>
      <c r="K19" s="8"/>
      <c r="L19" s="8"/>
      <c r="M19" s="8"/>
      <c r="N19" s="8"/>
    </row>
    <row r="20" spans="1:14" s="3" customFormat="1" ht="36" customHeight="1">
      <c r="A20" s="8"/>
      <c r="B20" s="8"/>
      <c r="C20" s="8"/>
      <c r="D20" s="26"/>
      <c r="E20" s="37">
        <v>45170</v>
      </c>
      <c r="F20" s="39">
        <v>33162</v>
      </c>
      <c r="G20" s="41" t="s">
        <v>27</v>
      </c>
      <c r="H20" s="43">
        <v>10000</v>
      </c>
      <c r="I20" s="27"/>
      <c r="J20" s="20">
        <f>SUM(J19-H20)</f>
        <v>9797828.53</v>
      </c>
      <c r="K20" s="8"/>
      <c r="L20" s="8"/>
      <c r="M20" s="8"/>
      <c r="N20" s="8"/>
    </row>
    <row r="21" spans="1:14" s="3" customFormat="1" ht="56.25" customHeight="1">
      <c r="A21" s="8"/>
      <c r="B21" s="8"/>
      <c r="C21" s="8"/>
      <c r="D21" s="26"/>
      <c r="E21" s="37">
        <v>45170</v>
      </c>
      <c r="F21" s="39">
        <v>33163</v>
      </c>
      <c r="G21" s="41" t="s">
        <v>28</v>
      </c>
      <c r="H21" s="43">
        <v>5331</v>
      </c>
      <c r="I21" s="27"/>
      <c r="J21" s="20">
        <f>SUM(J20-H21)</f>
        <v>9792497.53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26"/>
      <c r="E22" s="37">
        <v>45170</v>
      </c>
      <c r="F22" s="39">
        <v>33164</v>
      </c>
      <c r="G22" s="41" t="s">
        <v>29</v>
      </c>
      <c r="H22" s="43">
        <v>4000</v>
      </c>
      <c r="I22" s="27"/>
      <c r="J22" s="20">
        <f>J21-H22</f>
        <v>9788497.53</v>
      </c>
      <c r="K22" s="8"/>
      <c r="L22" s="8"/>
      <c r="M22" s="8"/>
      <c r="N22" s="8"/>
    </row>
    <row r="23" spans="1:14" s="3" customFormat="1" ht="36" customHeight="1">
      <c r="A23" s="8"/>
      <c r="B23" s="8"/>
      <c r="C23" s="8"/>
      <c r="D23" s="26"/>
      <c r="E23" s="37">
        <v>45174</v>
      </c>
      <c r="F23" s="39"/>
      <c r="G23" s="41" t="s">
        <v>85</v>
      </c>
      <c r="H23" s="43"/>
      <c r="I23" s="45">
        <v>29965</v>
      </c>
      <c r="J23" s="20">
        <f>SUM(J22+I23)</f>
        <v>9818462.53</v>
      </c>
      <c r="K23" s="8"/>
      <c r="L23" s="8"/>
      <c r="M23" s="8"/>
      <c r="N23" s="8"/>
    </row>
    <row r="24" spans="1:14" s="3" customFormat="1" ht="36" customHeight="1">
      <c r="A24" s="8"/>
      <c r="B24" s="8"/>
      <c r="C24" s="8"/>
      <c r="D24" s="26"/>
      <c r="E24" s="37">
        <v>45174</v>
      </c>
      <c r="F24" s="39">
        <v>33165</v>
      </c>
      <c r="G24" s="41" t="s">
        <v>30</v>
      </c>
      <c r="H24" s="43">
        <v>13666.63</v>
      </c>
      <c r="I24" s="27"/>
      <c r="J24" s="20">
        <f>SUM(J23-H24)</f>
        <v>9804795.899999999</v>
      </c>
      <c r="K24" s="8"/>
      <c r="L24" s="8"/>
      <c r="M24" s="8"/>
      <c r="N24" s="8"/>
    </row>
    <row r="25" spans="1:14" s="3" customFormat="1" ht="36" customHeight="1">
      <c r="A25" s="8"/>
      <c r="B25" s="8"/>
      <c r="C25" s="8"/>
      <c r="D25" s="26"/>
      <c r="E25" s="37">
        <v>45177</v>
      </c>
      <c r="F25" s="39">
        <v>33166</v>
      </c>
      <c r="G25" s="41" t="s">
        <v>31</v>
      </c>
      <c r="H25" s="43">
        <v>190000</v>
      </c>
      <c r="I25" s="27"/>
      <c r="J25" s="20">
        <f aca="true" t="shared" si="0" ref="J25:J81">SUM(J24-H25)</f>
        <v>9614795.899999999</v>
      </c>
      <c r="K25" s="8"/>
      <c r="L25" s="8"/>
      <c r="M25" s="8"/>
      <c r="N25" s="8"/>
    </row>
    <row r="26" spans="1:14" s="3" customFormat="1" ht="50.25" customHeight="1">
      <c r="A26" s="8"/>
      <c r="B26" s="8"/>
      <c r="C26" s="8"/>
      <c r="D26" s="26"/>
      <c r="E26" s="37">
        <v>45182</v>
      </c>
      <c r="F26" s="39">
        <v>33167</v>
      </c>
      <c r="G26" s="41" t="s">
        <v>32</v>
      </c>
      <c r="H26" s="43">
        <v>5000</v>
      </c>
      <c r="I26" s="27"/>
      <c r="J26" s="20">
        <f t="shared" si="0"/>
        <v>9609795.899999999</v>
      </c>
      <c r="K26" s="8"/>
      <c r="L26" s="8"/>
      <c r="M26" s="8"/>
      <c r="N26" s="8"/>
    </row>
    <row r="27" spans="1:14" s="3" customFormat="1" ht="57.75" customHeight="1">
      <c r="A27" s="8"/>
      <c r="B27" s="8"/>
      <c r="C27" s="8"/>
      <c r="D27" s="26"/>
      <c r="E27" s="37">
        <v>45170</v>
      </c>
      <c r="F27" s="39"/>
      <c r="G27" s="41" t="s">
        <v>33</v>
      </c>
      <c r="H27" s="43">
        <v>1116300</v>
      </c>
      <c r="I27" s="27"/>
      <c r="J27" s="20">
        <f t="shared" si="0"/>
        <v>8493495.899999999</v>
      </c>
      <c r="K27" s="8"/>
      <c r="L27" s="8"/>
      <c r="M27" s="8"/>
      <c r="N27" s="8"/>
    </row>
    <row r="28" spans="1:14" s="3" customFormat="1" ht="60.75" customHeight="1">
      <c r="A28" s="8"/>
      <c r="B28" s="8"/>
      <c r="C28" s="8"/>
      <c r="D28" s="26"/>
      <c r="E28" s="37">
        <v>45170</v>
      </c>
      <c r="F28" s="39"/>
      <c r="G28" s="41" t="s">
        <v>33</v>
      </c>
      <c r="H28" s="43">
        <v>249000</v>
      </c>
      <c r="I28" s="27"/>
      <c r="J28" s="20">
        <f t="shared" si="0"/>
        <v>8244495.8999999985</v>
      </c>
      <c r="K28" s="8"/>
      <c r="L28" s="8"/>
      <c r="M28" s="8"/>
      <c r="N28" s="8"/>
    </row>
    <row r="29" spans="1:14" s="3" customFormat="1" ht="56.25" customHeight="1">
      <c r="A29" s="8"/>
      <c r="B29" s="8"/>
      <c r="C29" s="8"/>
      <c r="D29" s="26"/>
      <c r="E29" s="37">
        <v>45170</v>
      </c>
      <c r="F29" s="39">
        <v>31837957441</v>
      </c>
      <c r="G29" s="41" t="s">
        <v>34</v>
      </c>
      <c r="H29" s="43">
        <v>14846.5</v>
      </c>
      <c r="I29" s="27"/>
      <c r="J29" s="20">
        <f t="shared" si="0"/>
        <v>8229649.3999999985</v>
      </c>
      <c r="K29" s="8"/>
      <c r="L29" s="8"/>
      <c r="M29" s="8"/>
      <c r="N29" s="8"/>
    </row>
    <row r="30" spans="1:14" s="3" customFormat="1" ht="69" customHeight="1">
      <c r="A30" s="8"/>
      <c r="B30" s="8"/>
      <c r="C30" s="8"/>
      <c r="D30" s="26"/>
      <c r="E30" s="37">
        <v>45170</v>
      </c>
      <c r="F30" s="39">
        <v>31837775244</v>
      </c>
      <c r="G30" s="41" t="s">
        <v>35</v>
      </c>
      <c r="H30" s="43">
        <v>119724</v>
      </c>
      <c r="I30" s="27"/>
      <c r="J30" s="20">
        <f t="shared" si="0"/>
        <v>8109925.3999999985</v>
      </c>
      <c r="K30" s="8"/>
      <c r="L30" s="8"/>
      <c r="M30" s="8"/>
      <c r="N30" s="8"/>
    </row>
    <row r="31" spans="1:14" s="3" customFormat="1" ht="42.75" customHeight="1">
      <c r="A31" s="8"/>
      <c r="B31" s="8"/>
      <c r="C31" s="8"/>
      <c r="D31" s="26"/>
      <c r="E31" s="37">
        <v>45170</v>
      </c>
      <c r="F31" s="39">
        <v>31837669673</v>
      </c>
      <c r="G31" s="41" t="s">
        <v>36</v>
      </c>
      <c r="H31" s="43">
        <v>86307.5</v>
      </c>
      <c r="I31" s="27"/>
      <c r="J31" s="20">
        <f t="shared" si="0"/>
        <v>8023617.8999999985</v>
      </c>
      <c r="K31" s="8"/>
      <c r="L31" s="8"/>
      <c r="M31" s="8"/>
      <c r="N31" s="8"/>
    </row>
    <row r="32" spans="1:14" s="3" customFormat="1" ht="51" customHeight="1">
      <c r="A32" s="8"/>
      <c r="B32" s="8"/>
      <c r="C32" s="8"/>
      <c r="D32" s="26"/>
      <c r="E32" s="37">
        <v>45170</v>
      </c>
      <c r="F32" s="39">
        <v>31837730182</v>
      </c>
      <c r="G32" s="41" t="s">
        <v>37</v>
      </c>
      <c r="H32" s="43">
        <v>33250</v>
      </c>
      <c r="I32" s="27"/>
      <c r="J32" s="20">
        <f t="shared" si="0"/>
        <v>7990367.8999999985</v>
      </c>
      <c r="K32" s="8"/>
      <c r="L32" s="8"/>
      <c r="M32" s="8"/>
      <c r="N32" s="8"/>
    </row>
    <row r="33" spans="1:14" s="3" customFormat="1" ht="50.25" customHeight="1">
      <c r="A33" s="8"/>
      <c r="B33" s="8"/>
      <c r="C33" s="8"/>
      <c r="D33" s="26"/>
      <c r="E33" s="37">
        <v>45170</v>
      </c>
      <c r="F33" s="39">
        <v>31837867736</v>
      </c>
      <c r="G33" s="41" t="s">
        <v>38</v>
      </c>
      <c r="H33" s="43">
        <v>4400</v>
      </c>
      <c r="I33" s="27"/>
      <c r="J33" s="20">
        <f t="shared" si="0"/>
        <v>7985967.8999999985</v>
      </c>
      <c r="K33" s="8"/>
      <c r="L33" s="8"/>
      <c r="M33" s="8"/>
      <c r="N33" s="8"/>
    </row>
    <row r="34" spans="1:14" s="3" customFormat="1" ht="54" customHeight="1">
      <c r="A34" s="8"/>
      <c r="B34" s="8"/>
      <c r="C34" s="8"/>
      <c r="D34" s="26"/>
      <c r="E34" s="37">
        <v>45170</v>
      </c>
      <c r="F34" s="39">
        <v>31837824866</v>
      </c>
      <c r="G34" s="41" t="s">
        <v>39</v>
      </c>
      <c r="H34" s="43">
        <v>14589.03</v>
      </c>
      <c r="I34" s="27"/>
      <c r="J34" s="20">
        <f t="shared" si="0"/>
        <v>7971378.869999998</v>
      </c>
      <c r="K34" s="8"/>
      <c r="L34" s="8"/>
      <c r="M34" s="8"/>
      <c r="N34" s="8"/>
    </row>
    <row r="35" spans="1:14" s="3" customFormat="1" ht="51.75" customHeight="1">
      <c r="A35" s="8"/>
      <c r="B35" s="8"/>
      <c r="C35" s="8"/>
      <c r="D35" s="26"/>
      <c r="E35" s="37">
        <v>45174</v>
      </c>
      <c r="F35" s="39">
        <v>31875230029</v>
      </c>
      <c r="G35" s="41" t="s">
        <v>40</v>
      </c>
      <c r="H35" s="43">
        <v>36807.75</v>
      </c>
      <c r="I35" s="27"/>
      <c r="J35" s="20">
        <f t="shared" si="0"/>
        <v>7934571.119999998</v>
      </c>
      <c r="K35" s="8"/>
      <c r="L35" s="8"/>
      <c r="M35" s="8"/>
      <c r="N35" s="8"/>
    </row>
    <row r="36" spans="1:14" s="3" customFormat="1" ht="36" customHeight="1">
      <c r="A36" s="8"/>
      <c r="B36" s="8"/>
      <c r="C36" s="8"/>
      <c r="D36" s="26"/>
      <c r="E36" s="38">
        <v>45177</v>
      </c>
      <c r="F36" s="40">
        <v>31909377941</v>
      </c>
      <c r="G36" s="42" t="s">
        <v>41</v>
      </c>
      <c r="H36" s="43">
        <v>276186.1</v>
      </c>
      <c r="I36" s="27"/>
      <c r="J36" s="20">
        <f t="shared" si="0"/>
        <v>7658385.019999999</v>
      </c>
      <c r="K36" s="8"/>
      <c r="L36" s="8"/>
      <c r="M36" s="8"/>
      <c r="N36" s="8"/>
    </row>
    <row r="37" spans="1:14" s="3" customFormat="1" ht="36" customHeight="1">
      <c r="A37" s="8"/>
      <c r="B37" s="8"/>
      <c r="C37" s="8"/>
      <c r="D37" s="26"/>
      <c r="E37" s="37">
        <v>45177</v>
      </c>
      <c r="F37" s="39">
        <v>31909099262</v>
      </c>
      <c r="G37" s="41" t="s">
        <v>42</v>
      </c>
      <c r="H37" s="43">
        <v>349495.56</v>
      </c>
      <c r="I37" s="27"/>
      <c r="J37" s="20">
        <f t="shared" si="0"/>
        <v>7308889.459999999</v>
      </c>
      <c r="K37" s="8"/>
      <c r="L37" s="8"/>
      <c r="M37" s="8"/>
      <c r="N37" s="8"/>
    </row>
    <row r="38" spans="1:14" s="3" customFormat="1" ht="36" customHeight="1">
      <c r="A38" s="8"/>
      <c r="B38" s="8"/>
      <c r="C38" s="8"/>
      <c r="D38" s="26"/>
      <c r="E38" s="37">
        <v>45176</v>
      </c>
      <c r="F38" s="39">
        <v>31894626248</v>
      </c>
      <c r="G38" s="41" t="s">
        <v>43</v>
      </c>
      <c r="H38" s="43">
        <v>345962.25</v>
      </c>
      <c r="I38" s="27"/>
      <c r="J38" s="20">
        <f t="shared" si="0"/>
        <v>6962927.209999999</v>
      </c>
      <c r="K38" s="8"/>
      <c r="L38" s="8"/>
      <c r="M38" s="8"/>
      <c r="N38" s="8"/>
    </row>
    <row r="39" spans="1:14" s="3" customFormat="1" ht="36" customHeight="1">
      <c r="A39" s="8"/>
      <c r="B39" s="8"/>
      <c r="C39" s="8"/>
      <c r="D39" s="26"/>
      <c r="E39" s="37">
        <v>45177</v>
      </c>
      <c r="F39" s="39">
        <v>31909031093</v>
      </c>
      <c r="G39" s="41" t="s">
        <v>44</v>
      </c>
      <c r="H39" s="43">
        <v>144030</v>
      </c>
      <c r="I39" s="27"/>
      <c r="J39" s="20">
        <f t="shared" si="0"/>
        <v>6818897.209999999</v>
      </c>
      <c r="K39" s="8"/>
      <c r="L39" s="8"/>
      <c r="M39" s="8"/>
      <c r="N39" s="8"/>
    </row>
    <row r="40" spans="1:14" s="3" customFormat="1" ht="36" customHeight="1">
      <c r="A40" s="8"/>
      <c r="B40" s="8"/>
      <c r="C40" s="8"/>
      <c r="D40" s="26"/>
      <c r="E40" s="37">
        <v>45177</v>
      </c>
      <c r="F40" s="39">
        <v>31902707261</v>
      </c>
      <c r="G40" s="41" t="s">
        <v>45</v>
      </c>
      <c r="H40" s="43">
        <v>355205</v>
      </c>
      <c r="I40" s="27"/>
      <c r="J40" s="20">
        <f t="shared" si="0"/>
        <v>6463692.209999999</v>
      </c>
      <c r="K40" s="8"/>
      <c r="L40" s="8"/>
      <c r="M40" s="8"/>
      <c r="N40" s="8"/>
    </row>
    <row r="41" spans="1:14" s="3" customFormat="1" ht="36" customHeight="1">
      <c r="A41" s="8"/>
      <c r="B41" s="8"/>
      <c r="C41" s="8"/>
      <c r="D41" s="26"/>
      <c r="E41" s="37">
        <v>45177</v>
      </c>
      <c r="F41" s="39">
        <v>31902784922</v>
      </c>
      <c r="G41" s="41" t="s">
        <v>46</v>
      </c>
      <c r="H41" s="43">
        <v>285000</v>
      </c>
      <c r="I41" s="27"/>
      <c r="J41" s="20">
        <f t="shared" si="0"/>
        <v>6178692.209999999</v>
      </c>
      <c r="K41" s="8"/>
      <c r="L41" s="8"/>
      <c r="M41" s="8"/>
      <c r="N41" s="8"/>
    </row>
    <row r="42" spans="1:14" s="3" customFormat="1" ht="36" customHeight="1">
      <c r="A42" s="8"/>
      <c r="B42" s="8"/>
      <c r="C42" s="8"/>
      <c r="D42" s="26"/>
      <c r="E42" s="37"/>
      <c r="F42" s="39"/>
      <c r="G42" s="41" t="s">
        <v>21</v>
      </c>
      <c r="H42" s="43">
        <v>0</v>
      </c>
      <c r="I42" s="27"/>
      <c r="J42" s="20">
        <f t="shared" si="0"/>
        <v>6178692.209999999</v>
      </c>
      <c r="K42" s="8"/>
      <c r="L42" s="8"/>
      <c r="M42" s="8"/>
      <c r="N42" s="8"/>
    </row>
    <row r="43" spans="1:14" s="3" customFormat="1" ht="36" customHeight="1">
      <c r="A43" s="8"/>
      <c r="B43" s="8"/>
      <c r="C43" s="8"/>
      <c r="D43" s="26"/>
      <c r="E43" s="37">
        <v>45183</v>
      </c>
      <c r="F43" s="39">
        <v>31964072998</v>
      </c>
      <c r="G43" s="41" t="s">
        <v>47</v>
      </c>
      <c r="H43" s="43">
        <v>184961.85</v>
      </c>
      <c r="I43" s="27"/>
      <c r="J43" s="20">
        <f t="shared" si="0"/>
        <v>5993730.359999999</v>
      </c>
      <c r="K43" s="8"/>
      <c r="L43" s="8"/>
      <c r="M43" s="8"/>
      <c r="N43" s="8"/>
    </row>
    <row r="44" spans="1:14" s="3" customFormat="1" ht="34.5" customHeight="1">
      <c r="A44" s="8"/>
      <c r="B44" s="8"/>
      <c r="C44" s="8"/>
      <c r="D44" s="26"/>
      <c r="E44" s="37">
        <v>45177</v>
      </c>
      <c r="F44" s="39">
        <v>31902734817</v>
      </c>
      <c r="G44" s="41" t="s">
        <v>48</v>
      </c>
      <c r="H44" s="43">
        <v>369291.18</v>
      </c>
      <c r="I44" s="27"/>
      <c r="J44" s="20">
        <f t="shared" si="0"/>
        <v>5624439.18</v>
      </c>
      <c r="K44" s="8"/>
      <c r="L44" s="8"/>
      <c r="M44" s="8"/>
      <c r="N44" s="8"/>
    </row>
    <row r="45" spans="1:14" s="3" customFormat="1" ht="48.75" customHeight="1">
      <c r="A45" s="8"/>
      <c r="B45" s="8"/>
      <c r="C45" s="8"/>
      <c r="D45" s="26"/>
      <c r="E45" s="37">
        <v>45176</v>
      </c>
      <c r="F45" s="39">
        <v>31894588009</v>
      </c>
      <c r="G45" s="41" t="s">
        <v>49</v>
      </c>
      <c r="H45" s="43">
        <v>182373.38999999998</v>
      </c>
      <c r="I45" s="27"/>
      <c r="J45" s="20">
        <f t="shared" si="0"/>
        <v>5442065.79</v>
      </c>
      <c r="K45" s="8"/>
      <c r="L45" s="8"/>
      <c r="M45" s="8"/>
      <c r="N45" s="8"/>
    </row>
    <row r="46" spans="1:14" s="3" customFormat="1" ht="42" customHeight="1">
      <c r="A46" s="8"/>
      <c r="B46" s="8"/>
      <c r="C46" s="8"/>
      <c r="D46" s="26"/>
      <c r="E46" s="37">
        <v>45176</v>
      </c>
      <c r="F46" s="39">
        <v>31894551014</v>
      </c>
      <c r="G46" s="41" t="s">
        <v>50</v>
      </c>
      <c r="H46" s="43">
        <v>41420</v>
      </c>
      <c r="I46" s="27"/>
      <c r="J46" s="20">
        <f t="shared" si="0"/>
        <v>5400645.79</v>
      </c>
      <c r="K46" s="8"/>
      <c r="L46" s="8"/>
      <c r="M46" s="8"/>
      <c r="N46" s="8"/>
    </row>
    <row r="47" spans="1:14" s="3" customFormat="1" ht="33" customHeight="1">
      <c r="A47" s="8"/>
      <c r="B47" s="8"/>
      <c r="C47" s="8"/>
      <c r="D47" s="26"/>
      <c r="E47" s="37"/>
      <c r="F47" s="39"/>
      <c r="G47" s="41" t="s">
        <v>21</v>
      </c>
      <c r="H47" s="43">
        <v>0</v>
      </c>
      <c r="I47" s="27"/>
      <c r="J47" s="20">
        <f t="shared" si="0"/>
        <v>5400645.79</v>
      </c>
      <c r="K47" s="8"/>
      <c r="L47" s="8"/>
      <c r="M47" s="8"/>
      <c r="N47" s="8"/>
    </row>
    <row r="48" spans="1:14" s="3" customFormat="1" ht="50.25" customHeight="1">
      <c r="A48" s="8"/>
      <c r="B48" s="8"/>
      <c r="C48" s="8"/>
      <c r="D48" s="26"/>
      <c r="E48" s="37">
        <v>45177</v>
      </c>
      <c r="F48" s="39">
        <v>31909065440</v>
      </c>
      <c r="G48" s="41" t="s">
        <v>51</v>
      </c>
      <c r="H48" s="43">
        <v>41090.35</v>
      </c>
      <c r="I48" s="27"/>
      <c r="J48" s="20">
        <f t="shared" si="0"/>
        <v>5359555.44</v>
      </c>
      <c r="K48" s="8"/>
      <c r="L48" s="8"/>
      <c r="M48" s="8"/>
      <c r="N48" s="8"/>
    </row>
    <row r="49" spans="1:14" s="3" customFormat="1" ht="41.25" customHeight="1">
      <c r="A49" s="8"/>
      <c r="B49" s="8"/>
      <c r="C49" s="8"/>
      <c r="D49" s="26"/>
      <c r="E49" s="37">
        <v>45195</v>
      </c>
      <c r="F49" s="39">
        <v>32097647585</v>
      </c>
      <c r="G49" s="41" t="s">
        <v>52</v>
      </c>
      <c r="H49" s="43">
        <v>27976</v>
      </c>
      <c r="I49" s="27"/>
      <c r="J49" s="20">
        <f t="shared" si="0"/>
        <v>5331579.44</v>
      </c>
      <c r="K49" s="8"/>
      <c r="L49" s="8"/>
      <c r="M49" s="8"/>
      <c r="N49" s="8"/>
    </row>
    <row r="50" spans="1:14" s="3" customFormat="1" ht="46.5" customHeight="1">
      <c r="A50" s="8"/>
      <c r="B50" s="8"/>
      <c r="C50" s="8"/>
      <c r="D50" s="26"/>
      <c r="E50" s="37">
        <v>45177</v>
      </c>
      <c r="F50" s="39">
        <v>31908825637</v>
      </c>
      <c r="G50" s="41" t="s">
        <v>53</v>
      </c>
      <c r="H50" s="43">
        <v>337796.55</v>
      </c>
      <c r="I50" s="27"/>
      <c r="J50" s="20">
        <f t="shared" si="0"/>
        <v>4993782.890000001</v>
      </c>
      <c r="K50" s="8"/>
      <c r="L50" s="8"/>
      <c r="M50" s="8"/>
      <c r="N50" s="8"/>
    </row>
    <row r="51" spans="1:14" s="3" customFormat="1" ht="31.5" customHeight="1">
      <c r="A51" s="8"/>
      <c r="B51" s="8"/>
      <c r="C51" s="8"/>
      <c r="D51" s="26"/>
      <c r="E51" s="37">
        <v>45180</v>
      </c>
      <c r="F51" s="39">
        <v>31931529183</v>
      </c>
      <c r="G51" s="41" t="s">
        <v>54</v>
      </c>
      <c r="H51" s="43">
        <v>210045</v>
      </c>
      <c r="I51" s="27"/>
      <c r="J51" s="20">
        <f t="shared" si="0"/>
        <v>4783737.890000001</v>
      </c>
      <c r="K51" s="8"/>
      <c r="L51" s="8"/>
      <c r="M51" s="8"/>
      <c r="N51" s="8"/>
    </row>
    <row r="52" spans="1:14" s="3" customFormat="1" ht="28.5" customHeight="1">
      <c r="A52" s="8"/>
      <c r="B52" s="8"/>
      <c r="C52" s="8"/>
      <c r="D52" s="26"/>
      <c r="E52" s="37">
        <v>45177</v>
      </c>
      <c r="F52" s="39">
        <v>31908784883</v>
      </c>
      <c r="G52" s="41" t="s">
        <v>55</v>
      </c>
      <c r="H52" s="43">
        <v>146414.95</v>
      </c>
      <c r="I52" s="27"/>
      <c r="J52" s="20">
        <f t="shared" si="0"/>
        <v>4637322.94</v>
      </c>
      <c r="K52" s="8"/>
      <c r="L52" s="8"/>
      <c r="M52" s="8"/>
      <c r="N52" s="8"/>
    </row>
    <row r="53" spans="1:14" s="3" customFormat="1" ht="54.75" customHeight="1">
      <c r="A53" s="8"/>
      <c r="B53" s="8"/>
      <c r="C53" s="8"/>
      <c r="D53" s="26"/>
      <c r="E53" s="37">
        <v>45180</v>
      </c>
      <c r="F53" s="39">
        <v>31933998208</v>
      </c>
      <c r="G53" s="41" t="s">
        <v>56</v>
      </c>
      <c r="H53" s="43">
        <v>808211.41</v>
      </c>
      <c r="I53" s="27"/>
      <c r="J53" s="20">
        <f t="shared" si="0"/>
        <v>3829111.5300000003</v>
      </c>
      <c r="K53" s="8"/>
      <c r="L53" s="8"/>
      <c r="M53" s="8"/>
      <c r="N53" s="8"/>
    </row>
    <row r="54" spans="1:14" s="3" customFormat="1" ht="72" customHeight="1">
      <c r="A54" s="8"/>
      <c r="B54" s="8"/>
      <c r="C54" s="8"/>
      <c r="D54" s="26"/>
      <c r="E54" s="37">
        <v>45177</v>
      </c>
      <c r="F54" s="39">
        <v>31909422327</v>
      </c>
      <c r="G54" s="41" t="s">
        <v>57</v>
      </c>
      <c r="H54" s="43">
        <v>286361.81</v>
      </c>
      <c r="I54" s="27"/>
      <c r="J54" s="20">
        <f t="shared" si="0"/>
        <v>3542749.72</v>
      </c>
      <c r="K54" s="8"/>
      <c r="L54" s="8"/>
      <c r="M54" s="8"/>
      <c r="N54" s="8"/>
    </row>
    <row r="55" spans="1:14" s="3" customFormat="1" ht="72" customHeight="1">
      <c r="A55" s="8"/>
      <c r="B55" s="8"/>
      <c r="C55" s="8"/>
      <c r="D55" s="26"/>
      <c r="E55" s="37">
        <v>45180</v>
      </c>
      <c r="F55" s="39">
        <v>31927867598</v>
      </c>
      <c r="G55" s="41" t="s">
        <v>58</v>
      </c>
      <c r="H55" s="43">
        <v>33250</v>
      </c>
      <c r="I55" s="27"/>
      <c r="J55" s="20">
        <f t="shared" si="0"/>
        <v>3509499.72</v>
      </c>
      <c r="K55" s="8"/>
      <c r="L55" s="8"/>
      <c r="M55" s="8"/>
      <c r="N55" s="8"/>
    </row>
    <row r="56" spans="1:14" s="3" customFormat="1" ht="65.25" customHeight="1">
      <c r="A56" s="8"/>
      <c r="B56" s="8"/>
      <c r="C56" s="8"/>
      <c r="D56" s="26"/>
      <c r="E56" s="37">
        <v>45180</v>
      </c>
      <c r="F56" s="39">
        <v>31931438317</v>
      </c>
      <c r="G56" s="41" t="s">
        <v>59</v>
      </c>
      <c r="H56" s="43">
        <v>424026.92</v>
      </c>
      <c r="I56" s="27"/>
      <c r="J56" s="20">
        <f t="shared" si="0"/>
        <v>3085472.8000000003</v>
      </c>
      <c r="K56" s="8"/>
      <c r="L56" s="8"/>
      <c r="M56" s="8"/>
      <c r="N56" s="8"/>
    </row>
    <row r="57" spans="1:14" s="3" customFormat="1" ht="30.75" customHeight="1">
      <c r="A57" s="8"/>
      <c r="B57" s="8"/>
      <c r="C57" s="8"/>
      <c r="D57" s="26"/>
      <c r="E57" s="37">
        <v>45182</v>
      </c>
      <c r="F57" s="39">
        <v>31951700227</v>
      </c>
      <c r="G57" s="41" t="s">
        <v>60</v>
      </c>
      <c r="H57" s="43">
        <v>204212</v>
      </c>
      <c r="I57" s="27"/>
      <c r="J57" s="20">
        <f t="shared" si="0"/>
        <v>2881260.8000000003</v>
      </c>
      <c r="K57" s="8"/>
      <c r="L57" s="8"/>
      <c r="M57" s="8"/>
      <c r="N57" s="8"/>
    </row>
    <row r="58" spans="1:14" s="3" customFormat="1" ht="56.25" customHeight="1">
      <c r="A58" s="8"/>
      <c r="B58" s="8"/>
      <c r="C58" s="8"/>
      <c r="D58" s="26"/>
      <c r="E58" s="37">
        <v>45180</v>
      </c>
      <c r="F58" s="39">
        <v>31931484134</v>
      </c>
      <c r="G58" s="41" t="s">
        <v>61</v>
      </c>
      <c r="H58" s="43">
        <v>191754.76</v>
      </c>
      <c r="I58" s="27"/>
      <c r="J58" s="20">
        <f t="shared" si="0"/>
        <v>2689506.04</v>
      </c>
      <c r="K58" s="8"/>
      <c r="L58" s="8"/>
      <c r="M58" s="8"/>
      <c r="N58" s="8"/>
    </row>
    <row r="59" spans="1:14" s="3" customFormat="1" ht="38.25" customHeight="1">
      <c r="A59" s="8"/>
      <c r="B59" s="8"/>
      <c r="C59" s="8"/>
      <c r="D59" s="26"/>
      <c r="E59" s="37">
        <v>45180</v>
      </c>
      <c r="F59" s="39">
        <v>31931589800</v>
      </c>
      <c r="G59" s="41" t="s">
        <v>62</v>
      </c>
      <c r="H59" s="43">
        <v>158846.26</v>
      </c>
      <c r="I59" s="27"/>
      <c r="J59" s="20">
        <f t="shared" si="0"/>
        <v>2530659.7800000003</v>
      </c>
      <c r="K59" s="8"/>
      <c r="L59" s="8"/>
      <c r="M59" s="8"/>
      <c r="N59" s="8"/>
    </row>
    <row r="60" spans="1:14" s="3" customFormat="1" ht="56.25" customHeight="1">
      <c r="A60" s="8"/>
      <c r="B60" s="8"/>
      <c r="C60" s="8"/>
      <c r="D60" s="26"/>
      <c r="E60" s="37">
        <v>45180</v>
      </c>
      <c r="F60" s="39">
        <v>31934031776</v>
      </c>
      <c r="G60" s="41" t="s">
        <v>63</v>
      </c>
      <c r="H60" s="43">
        <v>125340.32999999999</v>
      </c>
      <c r="I60" s="27"/>
      <c r="J60" s="20">
        <f t="shared" si="0"/>
        <v>2405319.45</v>
      </c>
      <c r="K60" s="8"/>
      <c r="L60" s="8"/>
      <c r="M60" s="8"/>
      <c r="N60" s="8"/>
    </row>
    <row r="61" spans="1:14" s="3" customFormat="1" ht="67.5" customHeight="1">
      <c r="A61" s="8"/>
      <c r="B61" s="8"/>
      <c r="C61" s="8"/>
      <c r="D61" s="26"/>
      <c r="E61" s="37">
        <v>45181</v>
      </c>
      <c r="F61" s="39">
        <v>31944707487</v>
      </c>
      <c r="G61" s="41" t="s">
        <v>64</v>
      </c>
      <c r="H61" s="43">
        <v>140233</v>
      </c>
      <c r="I61" s="27"/>
      <c r="J61" s="20">
        <f t="shared" si="0"/>
        <v>2265086.45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6"/>
      <c r="E62" s="37">
        <v>45180</v>
      </c>
      <c r="F62" s="39">
        <v>31931617275</v>
      </c>
      <c r="G62" s="41" t="s">
        <v>65</v>
      </c>
      <c r="H62" s="43">
        <v>290872.5</v>
      </c>
      <c r="I62" s="27"/>
      <c r="J62" s="20">
        <f t="shared" si="0"/>
        <v>1974213.9500000002</v>
      </c>
      <c r="K62" s="8"/>
      <c r="L62" s="8"/>
      <c r="M62" s="8"/>
      <c r="N62" s="8"/>
    </row>
    <row r="63" spans="1:14" s="3" customFormat="1" ht="16.5" customHeight="1">
      <c r="A63" s="8"/>
      <c r="B63" s="8"/>
      <c r="C63" s="8"/>
      <c r="D63" s="26"/>
      <c r="E63" s="37">
        <v>45180</v>
      </c>
      <c r="F63" s="39">
        <v>31931694475</v>
      </c>
      <c r="G63" s="41" t="s">
        <v>66</v>
      </c>
      <c r="H63" s="43">
        <v>16150</v>
      </c>
      <c r="I63" s="29"/>
      <c r="J63" s="20">
        <f t="shared" si="0"/>
        <v>1958063.9500000002</v>
      </c>
      <c r="K63" s="8"/>
      <c r="L63" s="8"/>
      <c r="M63" s="8"/>
      <c r="N63" s="8"/>
    </row>
    <row r="64" spans="1:14" s="3" customFormat="1" ht="28.5" customHeight="1">
      <c r="A64" s="8"/>
      <c r="B64" s="8"/>
      <c r="C64" s="8"/>
      <c r="D64" s="26"/>
      <c r="E64" s="37">
        <v>45183</v>
      </c>
      <c r="F64" s="39">
        <v>31964259095</v>
      </c>
      <c r="G64" s="41" t="s">
        <v>67</v>
      </c>
      <c r="H64" s="43">
        <v>49363</v>
      </c>
      <c r="I64" s="29"/>
      <c r="J64" s="20">
        <f t="shared" si="0"/>
        <v>1908700.9500000002</v>
      </c>
      <c r="K64" s="8"/>
      <c r="L64" s="8"/>
      <c r="M64" s="8"/>
      <c r="N64" s="8"/>
    </row>
    <row r="65" spans="1:14" s="3" customFormat="1" ht="46.5" customHeight="1">
      <c r="A65" s="8"/>
      <c r="B65" s="8"/>
      <c r="C65" s="8"/>
      <c r="D65" s="26"/>
      <c r="E65" s="37">
        <v>45180</v>
      </c>
      <c r="F65" s="39">
        <v>31931558464</v>
      </c>
      <c r="G65" s="41" t="s">
        <v>68</v>
      </c>
      <c r="H65" s="43">
        <v>174325</v>
      </c>
      <c r="I65" s="27"/>
      <c r="J65" s="20">
        <f t="shared" si="0"/>
        <v>1734375.9500000002</v>
      </c>
      <c r="K65" s="8"/>
      <c r="L65" s="8"/>
      <c r="M65" s="8"/>
      <c r="N65" s="8"/>
    </row>
    <row r="66" spans="1:14" s="3" customFormat="1" ht="38.25" customHeight="1">
      <c r="A66" s="8"/>
      <c r="B66" s="8"/>
      <c r="C66" s="8"/>
      <c r="D66" s="26"/>
      <c r="E66" s="37">
        <v>45182</v>
      </c>
      <c r="F66" s="39">
        <v>31951649202</v>
      </c>
      <c r="G66" s="41" t="s">
        <v>69</v>
      </c>
      <c r="H66" s="43">
        <v>140352.15</v>
      </c>
      <c r="I66" s="27"/>
      <c r="J66" s="20">
        <f t="shared" si="0"/>
        <v>1594023.8000000003</v>
      </c>
      <c r="K66" s="8"/>
      <c r="L66" s="8"/>
      <c r="M66" s="8"/>
      <c r="N66" s="8"/>
    </row>
    <row r="67" spans="1:14" s="3" customFormat="1" ht="52.5" customHeight="1">
      <c r="A67" s="8"/>
      <c r="B67" s="8"/>
      <c r="C67" s="8"/>
      <c r="D67" s="26"/>
      <c r="E67" s="37">
        <v>45187</v>
      </c>
      <c r="F67" s="39">
        <v>32000646188</v>
      </c>
      <c r="G67" s="41" t="s">
        <v>70</v>
      </c>
      <c r="H67" s="43">
        <v>11836</v>
      </c>
      <c r="I67" s="27"/>
      <c r="J67" s="20">
        <f t="shared" si="0"/>
        <v>1582187.8000000003</v>
      </c>
      <c r="K67" s="8"/>
      <c r="L67" s="8"/>
      <c r="M67" s="8"/>
      <c r="N67" s="8"/>
    </row>
    <row r="68" spans="1:14" s="3" customFormat="1" ht="56.25" customHeight="1">
      <c r="A68" s="8"/>
      <c r="B68" s="8"/>
      <c r="C68" s="8"/>
      <c r="D68" s="26"/>
      <c r="E68" s="37">
        <v>45183</v>
      </c>
      <c r="F68" s="39">
        <v>31964300624</v>
      </c>
      <c r="G68" s="41" t="s">
        <v>71</v>
      </c>
      <c r="H68" s="43">
        <v>62700</v>
      </c>
      <c r="I68" s="27"/>
      <c r="J68" s="20">
        <f t="shared" si="0"/>
        <v>1519487.8000000003</v>
      </c>
      <c r="K68" s="8"/>
      <c r="L68" s="8"/>
      <c r="M68" s="8"/>
      <c r="N68" s="8"/>
    </row>
    <row r="69" spans="1:14" s="3" customFormat="1" ht="56.25" customHeight="1">
      <c r="A69" s="8"/>
      <c r="B69" s="8"/>
      <c r="C69" s="8"/>
      <c r="D69" s="26"/>
      <c r="E69" s="37">
        <v>45183</v>
      </c>
      <c r="F69" s="39">
        <v>31964656973</v>
      </c>
      <c r="G69" s="41" t="s">
        <v>72</v>
      </c>
      <c r="H69" s="43">
        <v>141645.73</v>
      </c>
      <c r="I69" s="27"/>
      <c r="J69" s="20">
        <f t="shared" si="0"/>
        <v>1377842.0700000003</v>
      </c>
      <c r="K69" s="8"/>
      <c r="L69" s="8"/>
      <c r="M69" s="8"/>
      <c r="N69" s="8"/>
    </row>
    <row r="70" spans="1:14" s="3" customFormat="1" ht="46.5" customHeight="1">
      <c r="A70" s="8"/>
      <c r="B70" s="8"/>
      <c r="C70" s="8"/>
      <c r="D70" s="26"/>
      <c r="E70" s="37">
        <v>45177</v>
      </c>
      <c r="F70" s="39">
        <v>31909128124</v>
      </c>
      <c r="G70" s="41" t="s">
        <v>73</v>
      </c>
      <c r="H70" s="43">
        <v>103740</v>
      </c>
      <c r="I70" s="27"/>
      <c r="J70" s="20">
        <f t="shared" si="0"/>
        <v>1274102.0700000003</v>
      </c>
      <c r="K70" s="8"/>
      <c r="L70" s="8"/>
      <c r="M70" s="8"/>
      <c r="N70" s="8"/>
    </row>
    <row r="71" spans="1:14" s="3" customFormat="1" ht="40.5" customHeight="1">
      <c r="A71" s="8"/>
      <c r="B71" s="8"/>
      <c r="C71" s="8"/>
      <c r="D71" s="26"/>
      <c r="E71" s="37">
        <v>45183</v>
      </c>
      <c r="F71" s="39">
        <v>31964700244</v>
      </c>
      <c r="G71" s="41" t="s">
        <v>74</v>
      </c>
      <c r="H71" s="43">
        <v>52314.25</v>
      </c>
      <c r="I71" s="27"/>
      <c r="J71" s="20">
        <f t="shared" si="0"/>
        <v>1221787.8200000003</v>
      </c>
      <c r="K71" s="8"/>
      <c r="L71" s="8"/>
      <c r="M71" s="8"/>
      <c r="N71" s="8"/>
    </row>
    <row r="72" spans="1:14" s="3" customFormat="1" ht="34.5" customHeight="1">
      <c r="A72" s="8"/>
      <c r="B72" s="8"/>
      <c r="C72" s="8"/>
      <c r="D72" s="26"/>
      <c r="E72" s="37">
        <v>45184</v>
      </c>
      <c r="F72" s="39">
        <v>31978346228</v>
      </c>
      <c r="G72" s="41" t="s">
        <v>75</v>
      </c>
      <c r="H72" s="43">
        <v>60256</v>
      </c>
      <c r="I72" s="27"/>
      <c r="J72" s="20">
        <f t="shared" si="0"/>
        <v>1161531.8200000003</v>
      </c>
      <c r="K72" s="8"/>
      <c r="L72" s="8"/>
      <c r="M72" s="8"/>
      <c r="N72" s="8"/>
    </row>
    <row r="73" spans="1:14" s="3" customFormat="1" ht="31.5" customHeight="1">
      <c r="A73" s="8"/>
      <c r="B73" s="8"/>
      <c r="C73" s="8"/>
      <c r="D73" s="26"/>
      <c r="E73" s="37">
        <v>45183</v>
      </c>
      <c r="F73" s="39">
        <v>31978319703</v>
      </c>
      <c r="G73" s="41" t="s">
        <v>76</v>
      </c>
      <c r="H73" s="43">
        <v>71190</v>
      </c>
      <c r="I73" s="27"/>
      <c r="J73" s="20">
        <f t="shared" si="0"/>
        <v>1090341.8200000003</v>
      </c>
      <c r="K73" s="8"/>
      <c r="L73" s="8"/>
      <c r="M73" s="8"/>
      <c r="N73" s="8"/>
    </row>
    <row r="74" spans="1:14" s="3" customFormat="1" ht="38.25" customHeight="1">
      <c r="A74" s="8"/>
      <c r="B74" s="8"/>
      <c r="C74" s="8"/>
      <c r="D74" s="26"/>
      <c r="E74" s="37">
        <v>45184</v>
      </c>
      <c r="F74" s="39">
        <v>31977585964</v>
      </c>
      <c r="G74" s="41" t="s">
        <v>77</v>
      </c>
      <c r="H74" s="43">
        <v>6102</v>
      </c>
      <c r="I74" s="27"/>
      <c r="J74" s="20">
        <f t="shared" si="0"/>
        <v>1084239.8200000003</v>
      </c>
      <c r="K74" s="8"/>
      <c r="L74" s="8"/>
      <c r="M74" s="8"/>
      <c r="N74" s="8"/>
    </row>
    <row r="75" spans="1:14" s="3" customFormat="1" ht="33.75" customHeight="1">
      <c r="A75" s="8"/>
      <c r="B75" s="8"/>
      <c r="C75" s="8"/>
      <c r="D75" s="26"/>
      <c r="E75" s="37">
        <v>45184</v>
      </c>
      <c r="F75" s="39">
        <v>31980078473</v>
      </c>
      <c r="G75" s="41" t="s">
        <v>78</v>
      </c>
      <c r="H75" s="43">
        <v>258182.4</v>
      </c>
      <c r="I75" s="27"/>
      <c r="J75" s="20">
        <f t="shared" si="0"/>
        <v>826057.4200000003</v>
      </c>
      <c r="K75" s="8"/>
      <c r="L75" s="8"/>
      <c r="M75" s="8"/>
      <c r="N75" s="8"/>
    </row>
    <row r="76" spans="1:14" s="3" customFormat="1" ht="56.25" customHeight="1">
      <c r="A76" s="8"/>
      <c r="B76" s="8"/>
      <c r="C76" s="8"/>
      <c r="D76" s="26"/>
      <c r="E76" s="37">
        <v>45184</v>
      </c>
      <c r="F76" s="39">
        <v>31979816111</v>
      </c>
      <c r="G76" s="41" t="s">
        <v>79</v>
      </c>
      <c r="H76" s="43">
        <v>402159.02999999997</v>
      </c>
      <c r="I76" s="27"/>
      <c r="J76" s="20">
        <f t="shared" si="0"/>
        <v>423898.3900000003</v>
      </c>
      <c r="K76" s="8"/>
      <c r="L76" s="8"/>
      <c r="M76" s="8"/>
      <c r="N76" s="8"/>
    </row>
    <row r="77" spans="1:14" s="3" customFormat="1" ht="26.25" customHeight="1">
      <c r="A77" s="8"/>
      <c r="B77" s="8"/>
      <c r="C77" s="8"/>
      <c r="D77" s="26"/>
      <c r="E77" s="37">
        <v>45184</v>
      </c>
      <c r="F77" s="39">
        <v>31980001762</v>
      </c>
      <c r="G77" s="41" t="s">
        <v>80</v>
      </c>
      <c r="H77" s="43">
        <v>199653.75</v>
      </c>
      <c r="I77" s="27"/>
      <c r="J77" s="20">
        <f t="shared" si="0"/>
        <v>224244.6400000003</v>
      </c>
      <c r="K77" s="8"/>
      <c r="L77" s="8"/>
      <c r="M77" s="8"/>
      <c r="N77" s="8"/>
    </row>
    <row r="78" spans="1:14" s="3" customFormat="1" ht="43.5" customHeight="1">
      <c r="A78" s="8"/>
      <c r="B78" s="8"/>
      <c r="C78" s="8"/>
      <c r="D78" s="26"/>
      <c r="E78" s="37">
        <v>45170</v>
      </c>
      <c r="F78" s="39">
        <v>31830417272</v>
      </c>
      <c r="G78" s="41" t="s">
        <v>81</v>
      </c>
      <c r="H78" s="43">
        <v>64390.86</v>
      </c>
      <c r="I78" s="27"/>
      <c r="J78" s="20">
        <f t="shared" si="0"/>
        <v>159853.78000000032</v>
      </c>
      <c r="K78" s="8"/>
      <c r="L78" s="8"/>
      <c r="M78" s="8"/>
      <c r="N78" s="8"/>
    </row>
    <row r="79" spans="1:14" s="3" customFormat="1" ht="39" customHeight="1">
      <c r="A79" s="8"/>
      <c r="B79" s="8"/>
      <c r="C79" s="8"/>
      <c r="D79" s="26"/>
      <c r="E79" s="37">
        <v>45188</v>
      </c>
      <c r="F79" s="39">
        <v>32017868040</v>
      </c>
      <c r="G79" s="41" t="s">
        <v>82</v>
      </c>
      <c r="H79" s="43">
        <v>28417.600000000002</v>
      </c>
      <c r="I79" s="27"/>
      <c r="J79" s="20">
        <f t="shared" si="0"/>
        <v>131436.1800000003</v>
      </c>
      <c r="K79" s="8"/>
      <c r="L79" s="8"/>
      <c r="M79" s="8"/>
      <c r="N79" s="8"/>
    </row>
    <row r="80" spans="1:14" s="3" customFormat="1" ht="66" customHeight="1">
      <c r="A80" s="8"/>
      <c r="B80" s="8"/>
      <c r="C80" s="8"/>
      <c r="D80" s="26"/>
      <c r="E80" s="37">
        <v>45198</v>
      </c>
      <c r="F80" s="39">
        <v>32131012845</v>
      </c>
      <c r="G80" s="41" t="s">
        <v>83</v>
      </c>
      <c r="H80" s="43">
        <v>46326.33</v>
      </c>
      <c r="I80" s="27"/>
      <c r="J80" s="20">
        <f t="shared" si="0"/>
        <v>85109.85000000031</v>
      </c>
      <c r="K80" s="8"/>
      <c r="L80" s="8"/>
      <c r="M80" s="8"/>
      <c r="N80" s="8"/>
    </row>
    <row r="81" spans="1:14" s="3" customFormat="1" ht="36" customHeight="1">
      <c r="A81" s="8"/>
      <c r="B81" s="8"/>
      <c r="C81" s="8"/>
      <c r="D81" s="26"/>
      <c r="E81" s="37">
        <v>45198</v>
      </c>
      <c r="F81" s="39">
        <v>32129204491</v>
      </c>
      <c r="G81" s="41" t="s">
        <v>84</v>
      </c>
      <c r="H81" s="43">
        <v>28250</v>
      </c>
      <c r="I81" s="27"/>
      <c r="J81" s="20">
        <f t="shared" si="0"/>
        <v>56859.85000000031</v>
      </c>
      <c r="K81" s="8"/>
      <c r="L81" s="8"/>
      <c r="M81" s="8"/>
      <c r="N81" s="8"/>
    </row>
    <row r="82" spans="4:10" s="8" customFormat="1" ht="21.75" customHeight="1">
      <c r="D82" s="21"/>
      <c r="E82" s="28"/>
      <c r="F82" s="28"/>
      <c r="G82" s="23" t="s">
        <v>9</v>
      </c>
      <c r="H82" s="22">
        <f>SUM(H17:H81)</f>
        <v>9834933.679999998</v>
      </c>
      <c r="I82" s="22">
        <f>SUM(I16:I81)</f>
        <v>29965</v>
      </c>
      <c r="J82" s="44">
        <v>56859.85</v>
      </c>
    </row>
    <row r="83" spans="4:96" ht="24" customHeight="1">
      <c r="D83" s="5"/>
      <c r="G83" s="5"/>
      <c r="H83" s="9"/>
      <c r="I83" s="9"/>
      <c r="J83" s="9"/>
      <c r="K83" s="14"/>
      <c r="L83" s="14"/>
      <c r="M83" s="14"/>
      <c r="N83" s="14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</row>
    <row r="84" spans="4:96" ht="24" customHeight="1">
      <c r="D84" s="30"/>
      <c r="E84" s="31"/>
      <c r="F84" s="31"/>
      <c r="G84" s="30"/>
      <c r="H84" s="32"/>
      <c r="I84" s="32"/>
      <c r="J84" s="32"/>
      <c r="K84" s="14"/>
      <c r="L84" s="14"/>
      <c r="M84" s="14"/>
      <c r="N84" s="14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</row>
    <row r="85" spans="4:10" ht="24" customHeight="1">
      <c r="D85" s="33" t="s">
        <v>18</v>
      </c>
      <c r="E85" s="31"/>
      <c r="F85" s="31"/>
      <c r="G85" s="33"/>
      <c r="H85" s="34" t="s">
        <v>19</v>
      </c>
      <c r="I85" s="34"/>
      <c r="J85" s="34"/>
    </row>
    <row r="86" spans="4:10" ht="24" customHeight="1">
      <c r="D86" s="35" t="s">
        <v>14</v>
      </c>
      <c r="E86" s="31"/>
      <c r="F86" s="31"/>
      <c r="G86" s="33"/>
      <c r="H86" s="34" t="s">
        <v>16</v>
      </c>
      <c r="I86" s="34"/>
      <c r="J86" s="34"/>
    </row>
    <row r="87" spans="4:10" ht="24" customHeight="1">
      <c r="D87" s="35" t="s">
        <v>15</v>
      </c>
      <c r="E87" s="31"/>
      <c r="F87" s="31"/>
      <c r="G87" s="33"/>
      <c r="H87" s="34" t="s">
        <v>17</v>
      </c>
      <c r="I87" s="34"/>
      <c r="J87" s="34"/>
    </row>
    <row r="88" spans="4:10" ht="24" customHeight="1">
      <c r="D88" s="35"/>
      <c r="E88" s="31"/>
      <c r="F88" s="31"/>
      <c r="G88" s="33"/>
      <c r="H88" s="34"/>
      <c r="I88" s="34"/>
      <c r="J88" s="34"/>
    </row>
    <row r="89" spans="4:10" ht="24" customHeight="1">
      <c r="D89" s="54"/>
      <c r="E89" s="54"/>
      <c r="F89" s="54"/>
      <c r="G89" s="54"/>
      <c r="H89" s="54"/>
      <c r="I89" s="54"/>
      <c r="J89" s="34"/>
    </row>
    <row r="90" spans="4:10" ht="24" customHeight="1">
      <c r="D90" s="55"/>
      <c r="E90" s="55"/>
      <c r="F90" s="55"/>
      <c r="G90" s="55"/>
      <c r="H90" s="55"/>
      <c r="I90" s="55"/>
      <c r="J90" s="4"/>
    </row>
    <row r="91" spans="4:10" ht="24" customHeight="1">
      <c r="D91" s="7"/>
      <c r="E91" s="6"/>
      <c r="F91" s="3"/>
      <c r="G91" s="3"/>
      <c r="H91" s="4"/>
      <c r="I91" s="4"/>
      <c r="J91" s="4"/>
    </row>
    <row r="92" spans="4:10" ht="24" customHeight="1">
      <c r="D92" s="7"/>
      <c r="E92" s="6"/>
      <c r="F92" s="3"/>
      <c r="G92" s="3"/>
      <c r="H92" s="4"/>
      <c r="I92" s="4"/>
      <c r="J92" s="4"/>
    </row>
    <row r="93" spans="4:10" ht="24" customHeight="1">
      <c r="D93" s="5"/>
      <c r="E93" s="6"/>
      <c r="F93" s="3"/>
      <c r="G93" s="3"/>
      <c r="H93" s="4"/>
      <c r="I93" s="4"/>
      <c r="J93" s="4"/>
    </row>
    <row r="94" spans="4:10" ht="24" customHeight="1">
      <c r="D94" s="56"/>
      <c r="E94" s="56"/>
      <c r="F94" s="56"/>
      <c r="G94" s="56"/>
      <c r="H94" s="56"/>
      <c r="I94" s="56"/>
      <c r="J94" s="56"/>
    </row>
    <row r="95" spans="4:10" ht="24" customHeight="1">
      <c r="D95" s="57"/>
      <c r="E95" s="57"/>
      <c r="F95" s="57"/>
      <c r="G95" s="57"/>
      <c r="H95" s="57"/>
      <c r="I95" s="57"/>
      <c r="J95" s="57"/>
    </row>
    <row r="96" spans="4:10" ht="24" customHeight="1">
      <c r="D96" s="53"/>
      <c r="E96" s="53"/>
      <c r="F96" s="53"/>
      <c r="G96" s="53"/>
      <c r="H96" s="53"/>
      <c r="I96" s="53"/>
      <c r="J96" s="53"/>
    </row>
    <row r="97" spans="4:10" ht="24" customHeight="1">
      <c r="D97" s="53"/>
      <c r="E97" s="53"/>
      <c r="F97" s="53"/>
      <c r="G97" s="53"/>
      <c r="H97" s="53"/>
      <c r="I97" s="53"/>
      <c r="J97" s="53"/>
    </row>
    <row r="98" spans="4:10" ht="24" customHeight="1">
      <c r="D98" s="53"/>
      <c r="E98" s="53"/>
      <c r="F98" s="53"/>
      <c r="G98" s="53"/>
      <c r="H98" s="53"/>
      <c r="I98" s="53"/>
      <c r="J98" s="53"/>
    </row>
    <row r="99" spans="4:10" ht="20.25">
      <c r="D99" s="53"/>
      <c r="E99" s="53"/>
      <c r="F99" s="53"/>
      <c r="G99" s="53"/>
      <c r="H99" s="53"/>
      <c r="I99" s="53"/>
      <c r="J99" s="53"/>
    </row>
    <row r="100" spans="4:10" ht="12.75">
      <c r="D100" s="10"/>
      <c r="E100" s="10"/>
      <c r="F100" s="10"/>
      <c r="G100" s="10"/>
      <c r="H100" s="10"/>
      <c r="I100" s="10"/>
      <c r="J100" s="10"/>
    </row>
    <row r="101" spans="4:10" ht="12.75">
      <c r="D101" s="10"/>
      <c r="E101" s="10"/>
      <c r="F101" s="10"/>
      <c r="G101" s="10"/>
      <c r="H101" s="10"/>
      <c r="I101" s="10"/>
      <c r="J101" s="10"/>
    </row>
    <row r="102" spans="4:10" ht="12.75">
      <c r="D102" s="10"/>
      <c r="E102" s="10"/>
      <c r="F102" s="10"/>
      <c r="G102" s="10"/>
      <c r="H102" s="10"/>
      <c r="I102" s="10"/>
      <c r="J102" s="10"/>
    </row>
    <row r="103" spans="4:10" ht="12.75">
      <c r="D103" s="10"/>
      <c r="E103" s="10"/>
      <c r="F103" s="10"/>
      <c r="G103" s="10"/>
      <c r="H103" s="10"/>
      <c r="I103" s="10"/>
      <c r="J103" s="10"/>
    </row>
    <row r="104" spans="4:10" ht="12.75">
      <c r="D104" s="10"/>
      <c r="E104" s="10"/>
      <c r="F104" s="10"/>
      <c r="G104" s="10"/>
      <c r="H104" s="10"/>
      <c r="I104" s="10"/>
      <c r="J104" s="10"/>
    </row>
    <row r="105" spans="4:10" ht="12.75">
      <c r="D105" s="10"/>
      <c r="E105" s="10"/>
      <c r="F105" s="10"/>
      <c r="G105" s="10"/>
      <c r="H105" s="10"/>
      <c r="I105" s="10"/>
      <c r="J105" s="10"/>
    </row>
    <row r="106" spans="4:10" ht="12.75">
      <c r="D106" s="10"/>
      <c r="E106" s="10"/>
      <c r="F106" s="10"/>
      <c r="G106" s="10"/>
      <c r="H106" s="10"/>
      <c r="I106" s="10"/>
      <c r="J106" s="10"/>
    </row>
    <row r="107" spans="4:10" ht="12.75">
      <c r="D107" s="10"/>
      <c r="E107" s="10"/>
      <c r="F107" s="10"/>
      <c r="G107" s="10"/>
      <c r="H107" s="10"/>
      <c r="I107" s="10"/>
      <c r="J107" s="10"/>
    </row>
    <row r="108" spans="4:10" ht="12.75">
      <c r="D108" s="10"/>
      <c r="E108" s="10"/>
      <c r="F108" s="10"/>
      <c r="G108" s="10"/>
      <c r="H108" s="10"/>
      <c r="I108" s="10"/>
      <c r="J108" s="10"/>
    </row>
    <row r="109" spans="4:10" ht="12.75">
      <c r="D109" s="10"/>
      <c r="E109" s="10"/>
      <c r="F109" s="10"/>
      <c r="G109" s="10"/>
      <c r="H109" s="10"/>
      <c r="I109" s="10"/>
      <c r="J109" s="10"/>
    </row>
    <row r="110" spans="4:10" ht="12.75">
      <c r="D110" s="10"/>
      <c r="E110" s="10"/>
      <c r="F110" s="10"/>
      <c r="G110" s="10"/>
      <c r="H110" s="10"/>
      <c r="I110" s="10"/>
      <c r="J110" s="10"/>
    </row>
    <row r="111" spans="4:10" ht="12.75">
      <c r="D111" s="10"/>
      <c r="E111" s="10"/>
      <c r="F111" s="10"/>
      <c r="G111" s="10"/>
      <c r="H111" s="10"/>
      <c r="I111" s="10"/>
      <c r="J111" s="10"/>
    </row>
    <row r="130" ht="13.5" thickBot="1"/>
    <row r="131" ht="15">
      <c r="D131" s="2"/>
    </row>
  </sheetData>
  <sheetProtection/>
  <mergeCells count="16">
    <mergeCell ref="D98:J98"/>
    <mergeCell ref="D99:J99"/>
    <mergeCell ref="D89:I89"/>
    <mergeCell ref="D90:I90"/>
    <mergeCell ref="D94:J94"/>
    <mergeCell ref="D95:J95"/>
    <mergeCell ref="D96:J96"/>
    <mergeCell ref="D97:J97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IMAGENES</cp:lastModifiedBy>
  <cp:lastPrinted>2023-10-11T15:50:31Z</cp:lastPrinted>
  <dcterms:created xsi:type="dcterms:W3CDTF">2006-07-11T17:39:34Z</dcterms:created>
  <dcterms:modified xsi:type="dcterms:W3CDTF">2023-10-11T15:50:46Z</dcterms:modified>
  <cp:category/>
  <cp:version/>
  <cp:contentType/>
  <cp:contentStatus/>
</cp:coreProperties>
</file>