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1'!$C$1:$K$97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<sst xmlns="http://schemas.openxmlformats.org/spreadsheetml/2006/main" count="100" uniqueCount="93">
  <si>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</si>
  <si>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</si>
  <si>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</si>
  <si>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</si>
  <si>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</si>
  <si>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</si>
  <si>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</si>
  <si>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</si>
  <si>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</si>
  <si>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</si>
  <si>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</si>
  <si>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</si>
  <si>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</si>
  <si>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</si>
  <si>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</si>
  <si>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</si>
  <si>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</si>
  <si>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</si>
  <si>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</si>
  <si>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</si>
  <si>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</si>
  <si>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PAGO NOMINA SEGURIDAD MES DE ABRIL 2023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</si>
  <si>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</si>
  <si>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Mayo  2023___</t>
    </r>
    <r>
      <rPr>
        <b/>
        <sz val="14"/>
        <rFont val="Arial"/>
        <family val="2"/>
      </rPr>
      <t>_</t>
    </r>
  </si>
  <si>
    <t>PAGO NOMINA</t>
  </si>
  <si>
    <t>RETENCION SUPLIDORES</t>
  </si>
  <si>
    <t>NULO</t>
  </si>
  <si>
    <t>PAGO SERVICIO DEL AYUNTAMIENTOS  NACIONAL  CAMIONES NOCTURNOS MES DE ABRIL 2023</t>
  </si>
  <si>
    <t xml:space="preserve">REPOSICION DE CAJA CHICA DESDE RECIBO  NO 2501 AL 2537 </t>
  </si>
  <si>
    <t>PAGO FACT NO 33347109 RECOGIDA DE BASURA DESDE ENE /2023 HASTA  MAYO /2023 MAS CARGO POR MORA</t>
  </si>
  <si>
    <t>PAGO POR TRANSPORTACION DE TAXIS  A DIFERENTES DILIGENCIA DEL HOSPITAL  DESDE EL 3 FEBRERRO  AL 4 MAYO 2023</t>
  </si>
  <si>
    <t>PAGO NOMINA SEGURIDAD MES DE MAYO 2023</t>
  </si>
  <si>
    <t xml:space="preserve">PAGO PRESTACIONES  LABORALES </t>
  </si>
  <si>
    <t>APORTE AEMPLEADA POR FALLECIMIENTOS DE SU HIJO</t>
  </si>
  <si>
    <t xml:space="preserve">PAGO FACT NO 195 , 196 , Y ABONO  FACT 197 MAT GAST LIMPIEZA </t>
  </si>
  <si>
    <t>SERVICIO ADUANALES Y TRANSPORTE  CASO CITOGENETICA</t>
  </si>
  <si>
    <t>PAGO SUPERVISION DE  AYUNTAMIENTO NACIONAL  NOTURNO MES DE MAYO DEL 2023</t>
  </si>
  <si>
    <t>TRABAJO EN TECHO DE CHEEROCK E ILUMINACION LED SPOTLIGHT TECHO AREA DE EMERGENCIA</t>
  </si>
  <si>
    <t>PAGO SERVICIO TELEFONICO</t>
  </si>
  <si>
    <t>CAMBIO DE CERAMICA POR REMODELACION DE PISOS EN CONSUTA  EXTERNA</t>
  </si>
  <si>
    <t>PAGO NOMINA CORRESPONDIENTE AL MES DE ABRIL 2023</t>
  </si>
  <si>
    <t>PAGO NOMINA CORRESPONDIENTE AL MES DE ABRIL 2023 PERSONAL DE SEGURIDAD</t>
  </si>
  <si>
    <t xml:space="preserve">COMPRA DE MATERIALES FERRETEROS DIFERENTES AREAS </t>
  </si>
  <si>
    <t>PAGO POR DOS CUPO PARA PARTICIPACION EN EL XV11 INTERNACIONAL  ENFERMERIA  A CELEBRARSE DEL 11 AL 14 DE MAYO EN HARD ROCK</t>
  </si>
  <si>
    <t>COMPRA DE 40 KIT FRAME PANEL CUADRADO P/EMPOTRAR SEGÚN  REQUISICION  NO DGC  GC 02306670, DE FECHA 25 ABRIL 2023</t>
  </si>
  <si>
    <t>COMPRA DE PLAFONES PVC  MEGAMASTE 2 4 7 MM SEGÚN COTIZACIONPAG /21255 DE FECHA 26 ABRIL 2023</t>
  </si>
  <si>
    <t>SALDO POR COM´PRASDE  9 BANCOS  ENMETALES  PERFILES  GANBANIZADO USO AIRE DE EMERGENCIA</t>
  </si>
  <si>
    <t xml:space="preserve">PAGO FACT NO  PUB 000281 POR  SUMINITROS  DE MEDICAMENTOS </t>
  </si>
  <si>
    <t xml:space="preserve">SALDO FACT NO 303 Y UN PAGO  FACT NO 305 , 306 , 310 , Y 315 MAT GAST OFICINA Y COMPUTOS </t>
  </si>
  <si>
    <t>2DO AVANCENPOR SERVICIO DE MANTENIMIENTOS PREVENTIVO Y CORRECTIVO DE VENTILADORES  BELLA VISTA 30%</t>
  </si>
  <si>
    <t xml:space="preserve">AVANCE 10% P/COMPRA E INSTALACION DE AIRE  A CONDICIONADOS S/A </t>
  </si>
  <si>
    <t>PAGO FACT NO 28 , 27 ,48 50 , SERVICIOS INTALACON  A / DIFERENTES AREAS Y MANTENIMIENTOS DE PLANTA ELECTRICAS</t>
  </si>
  <si>
    <t>PAGO FACT NO 817 SUMINISTRO ´POR  MES DE FEBRERO DEL 2023</t>
  </si>
  <si>
    <t>PAGO FACT NO 9100545616 , Y 9100557306 , MAT GAST  LABORATORIO</t>
  </si>
  <si>
    <t>PAGO FACT NO 1719 , 1748 , 1767 , 1777 , Y 1795 SANGRE DE CORDERO  LABORATORIO</t>
  </si>
  <si>
    <t>PAGO FACT NO 7058 , 7137 , 7060 , 6964 , DE COMBUSTIBLE</t>
  </si>
  <si>
    <t>PAGO FACT NO 290099396 , 2900,99823 , 29101174 , 29010100403 , 19096490 , 290100767 , 290101061 , ALIMENTOS</t>
  </si>
  <si>
    <t xml:space="preserve">SALDO FACT NO 442 PAGO FACT NO 443 , 444 , 445 , Y 446 ALIMENTOS </t>
  </si>
  <si>
    <t xml:space="preserve">SALDO FACT NO 2345 ,Y PAGO FACT NO 2357 , 2373 ,2371 , 2362 , Y ABONO FACT NO 87 MEDICAMENTOS Y MATERIAL GAST MEDICO </t>
  </si>
  <si>
    <t>PAGO FACT NO 2213 , 2214 , 1357 , 2367 , 2368 , 2386 , 2391 , Y 2413 , MAT GAST DE OFICINA Y RESPARACION Y RENTA DE EQUIPO</t>
  </si>
  <si>
    <t>SALDO FACT NO 10036 , PAGO FACT NO 10152 , MEDICAMENTOS  MAT GAST MEDICO</t>
  </si>
  <si>
    <t>PAGO FACT NO 160 , MAT GAST IMPRESO</t>
  </si>
  <si>
    <t xml:space="preserve">PAGO FACT NO 41 Y ABONO  FACT NO 42 BOMBA QUIRURJICA DE TELA </t>
  </si>
  <si>
    <t>PAGO FACT NO 794 Y 802  MAT GAST MEDICO</t>
  </si>
  <si>
    <t>PAGO FACT NO NO 221 ALIMENTOS</t>
  </si>
  <si>
    <t xml:space="preserve">1500004256 , 1500004280 , MANTENIMIENTOS </t>
  </si>
  <si>
    <t>MAT GAST DE LIMPIEZA</t>
  </si>
  <si>
    <t>COMPRA DE PLAQUETA  POR AFERESIS  A PASIENTES EN UCI</t>
  </si>
  <si>
    <t xml:space="preserve">PAGO 20% ADQUISICION BATERIAS PARA RAYOX </t>
  </si>
  <si>
    <t>PAGO VIATICOS POR IR  ABUSCAR LOS MEDICAMENTOS  A PROMESECAL LOS DIAS 3 , 09 10 Y 24 DEL MES DE MARZO DEL 2023</t>
  </si>
  <si>
    <t>PAGO FACT NO 316 POR TRANSPORTACION DE MEDICAMENTOS DESDE PROMESE CAL  LOS DIAS 03 , 09 . Y 10 DEL MES DE MARZO 2023</t>
  </si>
  <si>
    <t>compra de materiales ferreteros para la repa racion de piso pasillo central del los consultorios y reparacion area central  de equipo</t>
  </si>
  <si>
    <t xml:space="preserve">COMPRA DE MATERIALES FERRETERO PARA LA INSTALACION DE ACONDICIONADOS EN EL DEPTO DE EPIDEMIO LOGIA  SEGÚN  COTIZACION  COT 00010531 DE FECHA 10 DE MAYO </t>
  </si>
  <si>
    <t>COMPRA MATERIALES FERRETEROS</t>
  </si>
  <si>
    <t xml:space="preserve">PAGO FACT NO 000B15283, POR SUMINISTRO DE UTILES  MEDICOS  MENORES </t>
  </si>
  <si>
    <t>PAGO ADUANAL Y TRASPORTE  CASO  CITOGENESTICA</t>
  </si>
  <si>
    <t>COMPRA DE MATERIALES FERRETEROS SEGÚN COTIZACION 110021164</t>
  </si>
  <si>
    <t>PAGO JORNADA CIENTIFICA HACIA LA EXCELENCIA DE LOS CUIDADOS NEONATALES DEL 1 AL 4/6/2023 DRA ALEXANDRA VASQUEZ Y LA DRA NATALY ALMONTE</t>
  </si>
  <si>
    <t xml:space="preserve">SALDO FACT NO433615 Y PAGO FACT NO 434384 , 434653 , 434653 , ABONO AFCT NO 435872 ULTILES MEDICOS </t>
  </si>
  <si>
    <t>COMPRA DE COUTILES P/ AREA  CONDICIONADO QUIROFANO 1 DEL PRIMER PISO</t>
  </si>
  <si>
    <t>PAGO FACTURA NO 322 POR TRASPORTACION DE MEDICAMENTOS  DEL 31 MARZO Y EL MES DE ABRIL 2023</t>
  </si>
  <si>
    <t>PAGO  VIACTICO POR BUSCAR MEDICAMENTOS A PROMESE CAL CORRESPONDIENTE AL MES DE  ABRIL 2023</t>
  </si>
  <si>
    <t xml:space="preserve">ABONO  A FACT NO 142 MAT GAST MEDICOS </t>
  </si>
  <si>
    <t xml:space="preserve">SALDO FACTNO 689 , 700, 724 ., MAT GAST MEDICOS  </t>
  </si>
  <si>
    <t>PAGO FACTNO 177 , RECOGIDA DE BASURA</t>
  </si>
  <si>
    <t>COMPRA DE UTILES MEDICOS MANOMETRO DE OXIGENOS  BOJA FLUIDOS SEGÚN COTIZACION  NO 1091 DE FECHA 5 MAYO 2023</t>
  </si>
  <si>
    <t>ABONO 20% CELEBRACION MED RESIDENTES</t>
  </si>
  <si>
    <t>PAGO FACT. 36998 Y 38491</t>
  </si>
  <si>
    <t xml:space="preserve">PAGO FACT NO 1004591945 , 1004591943 , 1004638062 , 1004638061 , COMBUSTIBLE GAST COCINA Y LABANDERIA </t>
  </si>
  <si>
    <t>COMPRA DE PINTURA Y MATERIALES FERRETEROS SEGÚN COTIZACION 0110021441 DE FECHA 25 DE MAYO  2023</t>
  </si>
  <si>
    <t xml:space="preserve">NOMINA DE NUESTRA SRA LA ALTAGRACIA </t>
  </si>
  <si>
    <t>PAGO FACT. 420004575, 130001886, 420004491 Y 420004679</t>
  </si>
  <si>
    <t>PAGO FACT. NO 2529 , POR REFRIGERIO PARA CONFERENCIA , SOPORTE RESPIRATORIO DEL RECIEN NACIDO YV FACT NO 2525 POR SUMINISTRO DE JUEGOS PARA LA CELEBRACION DEL DIA DE INTERNACIONAL DE LA MUJER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</si>
</sst>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7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3" fontId="0" fillId="0" borderId="11" xfId="49" applyFont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4" fontId="56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207" fontId="1" fillId="0" borderId="11" xfId="49" applyNumberFormat="1" applyFont="1" applyBorder="1" applyAlignment="1">
      <alignment wrapText="1"/>
    </xf>
    <xf numFmtId="14" fontId="1" fillId="0" borderId="11" xfId="0" applyNumberFormat="1" applyFont="1" applyBorder="1" applyAlignment="1">
      <alignment/>
    </xf>
    <xf numFmtId="1" fontId="36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41"/>
  <sheetViews>
    <sheetView tabSelected="1" zoomScale="70" zoomScaleNormal="70" zoomScaleSheetLayoutView="70" zoomScalePageLayoutView="0" workbookViewId="0" topLeftCell="A85">
      <selection activeCell="K87" sqref="K87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37" t="s">
        <v>11</v>
      </c>
      <c r="E6" s="37"/>
      <c r="F6" s="37"/>
      <c r="G6" s="37"/>
      <c r="H6" s="37"/>
      <c r="I6" s="37"/>
      <c r="J6" s="37"/>
    </row>
    <row r="7" spans="4:10" s="12" customFormat="1" ht="20.25">
      <c r="D7" s="38"/>
      <c r="E7" s="39"/>
      <c r="F7" s="39"/>
      <c r="G7" s="39"/>
      <c r="H7" s="39"/>
      <c r="I7" s="39"/>
      <c r="J7" s="39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0" t="s">
        <v>3</v>
      </c>
      <c r="E9" s="40"/>
      <c r="F9" s="40"/>
      <c r="G9" s="40"/>
      <c r="H9" s="40"/>
      <c r="I9" s="40"/>
      <c r="J9" s="40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23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1" t="s">
        <v>13</v>
      </c>
      <c r="E13" s="42" t="s">
        <v>4</v>
      </c>
      <c r="F13" s="42"/>
      <c r="G13" s="42"/>
      <c r="H13" s="42" t="s">
        <v>12</v>
      </c>
      <c r="I13" s="42"/>
      <c r="J13" s="4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1"/>
      <c r="E14" s="43"/>
      <c r="F14" s="43"/>
      <c r="G14" s="24"/>
      <c r="H14" s="43" t="s">
        <v>8</v>
      </c>
      <c r="I14" s="43"/>
      <c r="J14" s="25">
        <v>10524775.04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1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26">
        <v>1</v>
      </c>
      <c r="E16" s="49">
        <v>45047</v>
      </c>
      <c r="F16" s="51">
        <v>33106</v>
      </c>
      <c r="G16" s="57" t="s">
        <v>25</v>
      </c>
      <c r="H16" s="28">
        <v>419868.24</v>
      </c>
      <c r="I16" s="27"/>
      <c r="J16" s="20">
        <f>SUM(J14-H16)</f>
        <v>10104906.799999999</v>
      </c>
      <c r="K16" s="8"/>
      <c r="L16" s="8"/>
      <c r="M16" s="8"/>
      <c r="N16" s="8"/>
    </row>
    <row r="17" spans="1:14" s="3" customFormat="1" ht="56.25" customHeight="1">
      <c r="A17" s="8"/>
      <c r="B17" s="8"/>
      <c r="C17" s="8"/>
      <c r="D17" s="26">
        <f>D16+1</f>
        <v>2</v>
      </c>
      <c r="E17" s="49">
        <v>45048</v>
      </c>
      <c r="F17" s="51">
        <v>33107</v>
      </c>
      <c r="G17" s="58" t="s">
        <v>26</v>
      </c>
      <c r="H17" s="28">
        <v>0</v>
      </c>
      <c r="I17" s="27"/>
      <c r="J17" s="20">
        <f>J16-H17</f>
        <v>10104906.799999999</v>
      </c>
      <c r="K17" s="8"/>
      <c r="L17" s="8"/>
      <c r="M17" s="8"/>
      <c r="N17" s="8"/>
    </row>
    <row r="18" spans="1:14" s="3" customFormat="1" ht="56.25" customHeight="1">
      <c r="A18" s="8"/>
      <c r="B18" s="8"/>
      <c r="C18" s="8"/>
      <c r="D18" s="26">
        <f>D17+1</f>
        <v>3</v>
      </c>
      <c r="E18" s="49">
        <v>45048</v>
      </c>
      <c r="F18" s="51">
        <v>33108</v>
      </c>
      <c r="G18" s="58" t="s">
        <v>27</v>
      </c>
      <c r="H18" s="28">
        <v>4000</v>
      </c>
      <c r="I18" s="27"/>
      <c r="J18" s="20">
        <f aca="true" t="shared" si="0" ref="J18:J77">J17-H18</f>
        <v>10100906.799999999</v>
      </c>
      <c r="K18" s="8"/>
      <c r="L18" s="8"/>
      <c r="M18" s="8"/>
      <c r="N18" s="8"/>
    </row>
    <row r="19" spans="1:14" s="3" customFormat="1" ht="56.25" customHeight="1">
      <c r="A19" s="8"/>
      <c r="B19" s="8"/>
      <c r="C19" s="8"/>
      <c r="D19" s="26">
        <f aca="true" t="shared" si="1" ref="D19:D43">D18+1</f>
        <v>4</v>
      </c>
      <c r="E19" s="49">
        <v>45048</v>
      </c>
      <c r="F19" s="51">
        <v>33109</v>
      </c>
      <c r="G19" s="58" t="s">
        <v>21</v>
      </c>
      <c r="H19" s="28">
        <v>9000</v>
      </c>
      <c r="I19" s="27"/>
      <c r="J19" s="20">
        <f t="shared" si="0"/>
        <v>10091906.799999999</v>
      </c>
      <c r="K19" s="8"/>
      <c r="L19" s="8"/>
      <c r="M19" s="8"/>
      <c r="N19" s="8"/>
    </row>
    <row r="20" spans="1:14" s="3" customFormat="1" ht="56.25" customHeight="1">
      <c r="A20" s="8"/>
      <c r="B20" s="8"/>
      <c r="C20" s="8"/>
      <c r="D20" s="26">
        <f t="shared" si="1"/>
        <v>5</v>
      </c>
      <c r="E20" s="49">
        <v>45048</v>
      </c>
      <c r="F20" s="51">
        <v>33110</v>
      </c>
      <c r="G20" s="58" t="s">
        <v>28</v>
      </c>
      <c r="H20" s="28">
        <v>49988.95</v>
      </c>
      <c r="I20" s="27"/>
      <c r="J20" s="20">
        <f t="shared" si="0"/>
        <v>10041917.85</v>
      </c>
      <c r="K20" s="8"/>
      <c r="L20" s="8"/>
      <c r="M20" s="8"/>
      <c r="N20" s="8"/>
    </row>
    <row r="21" spans="1:14" s="3" customFormat="1" ht="56.25" customHeight="1">
      <c r="A21" s="8"/>
      <c r="B21" s="8"/>
      <c r="C21" s="8"/>
      <c r="D21" s="26">
        <f t="shared" si="1"/>
        <v>6</v>
      </c>
      <c r="E21" s="49">
        <v>45050</v>
      </c>
      <c r="F21" s="51">
        <v>33111</v>
      </c>
      <c r="G21" s="58" t="s">
        <v>29</v>
      </c>
      <c r="H21" s="28">
        <v>181879</v>
      </c>
      <c r="I21" s="27"/>
      <c r="J21" s="20">
        <f t="shared" si="0"/>
        <v>9860038.85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>
        <f t="shared" si="1"/>
        <v>7</v>
      </c>
      <c r="E22" s="49">
        <v>45056</v>
      </c>
      <c r="F22" s="51">
        <v>33112</v>
      </c>
      <c r="G22" s="58" t="s">
        <v>26</v>
      </c>
      <c r="H22" s="28">
        <v>0</v>
      </c>
      <c r="I22" s="27"/>
      <c r="J22" s="20">
        <f t="shared" si="0"/>
        <v>9860038.85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6">
        <f t="shared" si="1"/>
        <v>8</v>
      </c>
      <c r="E23" s="49">
        <v>45057</v>
      </c>
      <c r="F23" s="51">
        <v>33113</v>
      </c>
      <c r="G23" s="58" t="s">
        <v>21</v>
      </c>
      <c r="H23" s="28">
        <v>15000</v>
      </c>
      <c r="I23" s="27"/>
      <c r="J23" s="20">
        <f t="shared" si="0"/>
        <v>9845038.85</v>
      </c>
      <c r="K23" s="8"/>
      <c r="L23" s="8"/>
      <c r="M23" s="8"/>
      <c r="N23" s="8"/>
    </row>
    <row r="24" spans="1:14" s="3" customFormat="1" ht="56.25" customHeight="1">
      <c r="A24" s="8"/>
      <c r="B24" s="8"/>
      <c r="C24" s="8"/>
      <c r="D24" s="26">
        <f t="shared" si="1"/>
        <v>9</v>
      </c>
      <c r="E24" s="49">
        <v>45061</v>
      </c>
      <c r="F24" s="51">
        <v>33114</v>
      </c>
      <c r="G24" s="58" t="s">
        <v>30</v>
      </c>
      <c r="H24" s="28">
        <v>9737.5</v>
      </c>
      <c r="I24" s="27"/>
      <c r="J24" s="20">
        <f t="shared" si="0"/>
        <v>9835301.35</v>
      </c>
      <c r="K24" s="8"/>
      <c r="L24" s="8"/>
      <c r="M24" s="8"/>
      <c r="N24" s="8"/>
    </row>
    <row r="25" spans="1:14" s="3" customFormat="1" ht="56.25" customHeight="1">
      <c r="A25" s="8"/>
      <c r="B25" s="8"/>
      <c r="C25" s="8"/>
      <c r="D25" s="26">
        <f t="shared" si="1"/>
        <v>10</v>
      </c>
      <c r="E25" s="49">
        <v>45070</v>
      </c>
      <c r="F25" s="51">
        <v>33115</v>
      </c>
      <c r="G25" s="58" t="s">
        <v>31</v>
      </c>
      <c r="H25" s="28">
        <v>10000</v>
      </c>
      <c r="I25" s="27"/>
      <c r="J25" s="20">
        <f t="shared" si="0"/>
        <v>9825301.35</v>
      </c>
      <c r="K25" s="8"/>
      <c r="L25" s="8"/>
      <c r="M25" s="8"/>
      <c r="N25" s="8"/>
    </row>
    <row r="26" spans="1:14" s="3" customFormat="1" ht="56.25" customHeight="1">
      <c r="A26" s="8"/>
      <c r="B26" s="8"/>
      <c r="C26" s="8"/>
      <c r="D26" s="26">
        <f t="shared" si="1"/>
        <v>11</v>
      </c>
      <c r="E26" s="49">
        <v>45070</v>
      </c>
      <c r="F26" s="51">
        <v>33116</v>
      </c>
      <c r="G26" s="58" t="s">
        <v>28</v>
      </c>
      <c r="H26" s="28">
        <v>49482.31</v>
      </c>
      <c r="I26" s="27"/>
      <c r="J26" s="20">
        <f t="shared" si="0"/>
        <v>9775819.04</v>
      </c>
      <c r="K26" s="8"/>
      <c r="L26" s="8"/>
      <c r="M26" s="8"/>
      <c r="N26" s="8"/>
    </row>
    <row r="27" spans="1:14" s="3" customFormat="1" ht="56.25" customHeight="1">
      <c r="A27" s="8"/>
      <c r="B27" s="8"/>
      <c r="C27" s="8"/>
      <c r="D27" s="26">
        <f t="shared" si="1"/>
        <v>12</v>
      </c>
      <c r="E27" s="49">
        <v>45071</v>
      </c>
      <c r="F27" s="51">
        <v>33117</v>
      </c>
      <c r="G27" s="58" t="s">
        <v>32</v>
      </c>
      <c r="H27" s="28">
        <v>14000</v>
      </c>
      <c r="I27" s="27"/>
      <c r="J27" s="20">
        <f t="shared" si="0"/>
        <v>9761819.04</v>
      </c>
      <c r="K27" s="8"/>
      <c r="L27" s="8"/>
      <c r="M27" s="8"/>
      <c r="N27" s="8"/>
    </row>
    <row r="28" spans="1:14" s="3" customFormat="1" ht="56.25" customHeight="1">
      <c r="A28" s="8"/>
      <c r="B28" s="8"/>
      <c r="C28" s="8"/>
      <c r="D28" s="26">
        <f t="shared" si="1"/>
        <v>13</v>
      </c>
      <c r="E28" s="49">
        <v>45071</v>
      </c>
      <c r="F28" s="51">
        <v>33118</v>
      </c>
      <c r="G28" s="58" t="s">
        <v>33</v>
      </c>
      <c r="H28" s="28">
        <v>11000</v>
      </c>
      <c r="I28" s="27"/>
      <c r="J28" s="20">
        <f t="shared" si="0"/>
        <v>9750819.04</v>
      </c>
      <c r="K28" s="8"/>
      <c r="L28" s="8"/>
      <c r="M28" s="8"/>
      <c r="N28" s="8"/>
    </row>
    <row r="29" spans="1:14" s="3" customFormat="1" ht="56.25" customHeight="1">
      <c r="A29" s="8"/>
      <c r="B29" s="8"/>
      <c r="C29" s="8"/>
      <c r="D29" s="26">
        <f t="shared" si="1"/>
        <v>14</v>
      </c>
      <c r="E29" s="49">
        <v>45071</v>
      </c>
      <c r="F29" s="51">
        <v>33119</v>
      </c>
      <c r="G29" s="58" t="s">
        <v>34</v>
      </c>
      <c r="H29" s="28">
        <v>286875.69</v>
      </c>
      <c r="I29" s="27"/>
      <c r="J29" s="20">
        <f t="shared" si="0"/>
        <v>9463943.35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6">
        <f t="shared" si="1"/>
        <v>15</v>
      </c>
      <c r="E30" s="49">
        <v>45075</v>
      </c>
      <c r="F30" s="51">
        <v>33120</v>
      </c>
      <c r="G30" s="58" t="s">
        <v>35</v>
      </c>
      <c r="H30" s="28">
        <v>12078</v>
      </c>
      <c r="I30" s="27"/>
      <c r="J30" s="20">
        <f t="shared" si="0"/>
        <v>9451865.35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6">
        <f t="shared" si="1"/>
        <v>16</v>
      </c>
      <c r="E31" s="49">
        <v>45077</v>
      </c>
      <c r="F31" s="51">
        <v>33121</v>
      </c>
      <c r="G31" s="58" t="s">
        <v>36</v>
      </c>
      <c r="H31" s="28">
        <v>4000</v>
      </c>
      <c r="I31" s="27"/>
      <c r="J31" s="20">
        <f t="shared" si="0"/>
        <v>9447865.35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6">
        <f t="shared" si="1"/>
        <v>17</v>
      </c>
      <c r="E32" s="49"/>
      <c r="F32" s="51">
        <v>33122</v>
      </c>
      <c r="G32" s="58" t="s">
        <v>26</v>
      </c>
      <c r="H32" s="28">
        <v>0</v>
      </c>
      <c r="I32" s="27"/>
      <c r="J32" s="20">
        <f t="shared" si="0"/>
        <v>9447865.35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6">
        <f t="shared" si="1"/>
        <v>18</v>
      </c>
      <c r="E33" s="49">
        <v>45077</v>
      </c>
      <c r="F33" s="51">
        <v>33123</v>
      </c>
      <c r="G33" s="58" t="s">
        <v>37</v>
      </c>
      <c r="H33" s="28">
        <v>182274.4</v>
      </c>
      <c r="I33" s="27"/>
      <c r="J33" s="20">
        <f t="shared" si="0"/>
        <v>9265590.95</v>
      </c>
      <c r="K33" s="8"/>
      <c r="L33" s="8"/>
      <c r="M33" s="8"/>
      <c r="N33" s="8"/>
    </row>
    <row r="34" spans="1:14" s="3" customFormat="1" ht="56.25" customHeight="1">
      <c r="A34" s="8"/>
      <c r="B34" s="8"/>
      <c r="C34" s="8"/>
      <c r="D34" s="26">
        <f t="shared" si="1"/>
        <v>19</v>
      </c>
      <c r="E34" s="49">
        <v>45077</v>
      </c>
      <c r="F34" s="51">
        <v>33124</v>
      </c>
      <c r="G34" s="58" t="s">
        <v>38</v>
      </c>
      <c r="H34" s="28">
        <v>208469.14</v>
      </c>
      <c r="I34" s="27"/>
      <c r="J34" s="20">
        <f t="shared" si="0"/>
        <v>9057121.809999999</v>
      </c>
      <c r="K34" s="8"/>
      <c r="L34" s="8"/>
      <c r="M34" s="8"/>
      <c r="N34" s="8"/>
    </row>
    <row r="35" spans="1:14" s="3" customFormat="1" ht="56.25" customHeight="1">
      <c r="A35" s="8"/>
      <c r="B35" s="8"/>
      <c r="C35" s="8"/>
      <c r="D35" s="26">
        <f t="shared" si="1"/>
        <v>20</v>
      </c>
      <c r="E35" s="50">
        <v>45077</v>
      </c>
      <c r="F35" s="52">
        <v>33125</v>
      </c>
      <c r="G35" s="59" t="s">
        <v>25</v>
      </c>
      <c r="H35" s="28">
        <v>475465.77</v>
      </c>
      <c r="I35" s="27"/>
      <c r="J35" s="20">
        <f>J34-H35</f>
        <v>8581656.04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6">
        <f t="shared" si="1"/>
        <v>21</v>
      </c>
      <c r="E36" s="49">
        <v>45072</v>
      </c>
      <c r="F36" s="51">
        <v>33126</v>
      </c>
      <c r="G36" s="58" t="s">
        <v>39</v>
      </c>
      <c r="H36" s="28">
        <v>41800</v>
      </c>
      <c r="I36" s="27"/>
      <c r="J36" s="20">
        <f t="shared" si="0"/>
        <v>8539856.04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6">
        <f t="shared" si="1"/>
        <v>22</v>
      </c>
      <c r="E37" s="49">
        <v>45048</v>
      </c>
      <c r="F37" s="51"/>
      <c r="G37" s="58" t="s">
        <v>40</v>
      </c>
      <c r="H37" s="28">
        <v>1164300</v>
      </c>
      <c r="I37" s="27"/>
      <c r="J37" s="20">
        <f t="shared" si="0"/>
        <v>7375556.039999999</v>
      </c>
      <c r="K37" s="8"/>
      <c r="L37" s="8"/>
      <c r="M37" s="8"/>
      <c r="N37" s="8"/>
    </row>
    <row r="38" spans="1:14" s="3" customFormat="1" ht="56.25" customHeight="1">
      <c r="A38" s="8"/>
      <c r="B38" s="8"/>
      <c r="C38" s="8"/>
      <c r="D38" s="26">
        <f t="shared" si="1"/>
        <v>23</v>
      </c>
      <c r="E38" s="49">
        <v>45048</v>
      </c>
      <c r="F38" s="51"/>
      <c r="G38" s="58" t="s">
        <v>41</v>
      </c>
      <c r="H38" s="28">
        <v>246000</v>
      </c>
      <c r="I38" s="27"/>
      <c r="J38" s="20">
        <f t="shared" si="0"/>
        <v>7129556.039999999</v>
      </c>
      <c r="K38" s="8"/>
      <c r="L38" s="8"/>
      <c r="M38" s="8"/>
      <c r="N38" s="8"/>
    </row>
    <row r="39" spans="1:14" s="3" customFormat="1" ht="56.25" customHeight="1">
      <c r="A39" s="8"/>
      <c r="B39" s="8"/>
      <c r="C39" s="8"/>
      <c r="D39" s="26">
        <f t="shared" si="1"/>
        <v>24</v>
      </c>
      <c r="E39" s="49">
        <v>45049</v>
      </c>
      <c r="F39" s="51">
        <v>30540915634</v>
      </c>
      <c r="G39" s="58" t="s">
        <v>42</v>
      </c>
      <c r="H39" s="28">
        <v>71429.42</v>
      </c>
      <c r="I39" s="27"/>
      <c r="J39" s="20">
        <f t="shared" si="0"/>
        <v>7058126.619999999</v>
      </c>
      <c r="K39" s="8"/>
      <c r="L39" s="8"/>
      <c r="M39" s="8"/>
      <c r="N39" s="8"/>
    </row>
    <row r="40" spans="1:14" s="3" customFormat="1" ht="71.25" customHeight="1">
      <c r="A40" s="8"/>
      <c r="B40" s="8"/>
      <c r="C40" s="8"/>
      <c r="D40" s="26">
        <f t="shared" si="1"/>
        <v>25</v>
      </c>
      <c r="E40" s="49">
        <v>45049</v>
      </c>
      <c r="F40" s="51">
        <v>30540988226</v>
      </c>
      <c r="G40" s="58" t="s">
        <v>43</v>
      </c>
      <c r="H40" s="28">
        <v>72200</v>
      </c>
      <c r="I40" s="30"/>
      <c r="J40" s="20">
        <f t="shared" si="0"/>
        <v>6985926.619999999</v>
      </c>
      <c r="K40" s="8"/>
      <c r="L40" s="8"/>
      <c r="M40" s="8"/>
      <c r="N40" s="8"/>
    </row>
    <row r="41" spans="1:14" s="3" customFormat="1" ht="56.25" customHeight="1">
      <c r="A41" s="8"/>
      <c r="B41" s="8"/>
      <c r="C41" s="8"/>
      <c r="D41" s="26">
        <f t="shared" si="1"/>
        <v>26</v>
      </c>
      <c r="E41" s="49">
        <v>45051</v>
      </c>
      <c r="F41" s="51">
        <v>30565928089</v>
      </c>
      <c r="G41" s="58" t="s">
        <v>44</v>
      </c>
      <c r="H41" s="28">
        <v>65008</v>
      </c>
      <c r="I41" s="27"/>
      <c r="J41" s="20">
        <f t="shared" si="0"/>
        <v>6920918.619999999</v>
      </c>
      <c r="K41" s="8"/>
      <c r="L41" s="8"/>
      <c r="M41" s="8"/>
      <c r="N41" s="8"/>
    </row>
    <row r="42" spans="1:14" s="3" customFormat="1" ht="90.75" customHeight="1">
      <c r="A42" s="8"/>
      <c r="B42" s="8"/>
      <c r="C42" s="8"/>
      <c r="D42" s="26">
        <f t="shared" si="1"/>
        <v>27</v>
      </c>
      <c r="E42" s="49">
        <v>45063</v>
      </c>
      <c r="F42" s="51">
        <v>30700071301</v>
      </c>
      <c r="G42" s="58" t="s">
        <v>92</v>
      </c>
      <c r="H42" s="28">
        <v>21735.2</v>
      </c>
      <c r="I42" s="27"/>
      <c r="J42" s="20">
        <f t="shared" si="0"/>
        <v>6899183.419999999</v>
      </c>
      <c r="K42" s="8"/>
      <c r="L42" s="8"/>
      <c r="M42" s="8"/>
      <c r="N42" s="8"/>
    </row>
    <row r="43" spans="1:14" s="3" customFormat="1" ht="56.25" customHeight="1">
      <c r="A43" s="8"/>
      <c r="B43" s="8"/>
      <c r="C43" s="8"/>
      <c r="D43" s="26">
        <f t="shared" si="1"/>
        <v>28</v>
      </c>
      <c r="E43" s="49">
        <v>45051</v>
      </c>
      <c r="F43" s="51">
        <v>30565965675</v>
      </c>
      <c r="G43" s="58" t="s">
        <v>45</v>
      </c>
      <c r="H43" s="28">
        <v>27210.4</v>
      </c>
      <c r="I43" s="27"/>
      <c r="J43" s="20">
        <f t="shared" si="0"/>
        <v>6871973.019999999</v>
      </c>
      <c r="K43" s="8"/>
      <c r="L43" s="8"/>
      <c r="M43" s="8"/>
      <c r="N43" s="8"/>
    </row>
    <row r="44" spans="1:14" s="3" customFormat="1" ht="56.25" customHeight="1">
      <c r="A44" s="8"/>
      <c r="B44" s="8"/>
      <c r="C44" s="8"/>
      <c r="D44" s="26">
        <f>D43+1</f>
        <v>29</v>
      </c>
      <c r="E44" s="49">
        <v>45050</v>
      </c>
      <c r="F44" s="51">
        <v>30555141855</v>
      </c>
      <c r="G44" s="58" t="s">
        <v>46</v>
      </c>
      <c r="H44" s="28">
        <v>54530</v>
      </c>
      <c r="I44" s="27"/>
      <c r="J44" s="20">
        <f t="shared" si="0"/>
        <v>6817443.019999999</v>
      </c>
      <c r="K44" s="8"/>
      <c r="L44" s="8"/>
      <c r="M44" s="8"/>
      <c r="N44" s="8"/>
    </row>
    <row r="45" spans="1:14" s="3" customFormat="1" ht="56.25" customHeight="1">
      <c r="A45" s="8"/>
      <c r="B45" s="8"/>
      <c r="C45" s="8"/>
      <c r="D45" s="26">
        <f>D44+1</f>
        <v>30</v>
      </c>
      <c r="E45" s="49">
        <v>45049</v>
      </c>
      <c r="F45" s="51">
        <v>30541532471</v>
      </c>
      <c r="G45" s="58" t="s">
        <v>47</v>
      </c>
      <c r="H45" s="28">
        <v>149625</v>
      </c>
      <c r="I45" s="27"/>
      <c r="J45" s="20">
        <f t="shared" si="0"/>
        <v>6667818.019999999</v>
      </c>
      <c r="K45" s="8"/>
      <c r="L45" s="8"/>
      <c r="M45" s="8"/>
      <c r="N45" s="8"/>
    </row>
    <row r="46" spans="1:14" s="3" customFormat="1" ht="56.25" customHeight="1">
      <c r="A46" s="8"/>
      <c r="B46" s="8"/>
      <c r="C46" s="8"/>
      <c r="D46" s="26">
        <f>D45+1</f>
        <v>31</v>
      </c>
      <c r="E46" s="49">
        <v>45049</v>
      </c>
      <c r="F46" s="51">
        <v>30541580752</v>
      </c>
      <c r="G46" s="58" t="s">
        <v>48</v>
      </c>
      <c r="H46" s="28">
        <v>206771.6</v>
      </c>
      <c r="I46" s="27"/>
      <c r="J46" s="20">
        <f t="shared" si="0"/>
        <v>6461046.419999999</v>
      </c>
      <c r="K46" s="8"/>
      <c r="L46" s="8"/>
      <c r="M46" s="8"/>
      <c r="N46" s="8"/>
    </row>
    <row r="47" spans="1:14" s="3" customFormat="1" ht="56.25" customHeight="1">
      <c r="A47" s="8"/>
      <c r="B47" s="8"/>
      <c r="C47" s="8"/>
      <c r="D47" s="26">
        <f>D46+1</f>
        <v>32</v>
      </c>
      <c r="E47" s="49">
        <v>45050</v>
      </c>
      <c r="F47" s="51">
        <v>30554907881</v>
      </c>
      <c r="G47" s="58" t="s">
        <v>49</v>
      </c>
      <c r="H47" s="28">
        <v>142268.72</v>
      </c>
      <c r="I47" s="27"/>
      <c r="J47" s="20">
        <f t="shared" si="0"/>
        <v>6318777.699999999</v>
      </c>
      <c r="K47" s="8"/>
      <c r="L47" s="8"/>
      <c r="M47" s="8"/>
      <c r="N47" s="8"/>
    </row>
    <row r="48" spans="1:14" s="3" customFormat="1" ht="56.25" customHeight="1">
      <c r="A48" s="8"/>
      <c r="B48" s="8"/>
      <c r="C48" s="8"/>
      <c r="D48" s="26">
        <f>D47+1</f>
        <v>33</v>
      </c>
      <c r="E48" s="49">
        <v>45049</v>
      </c>
      <c r="F48" s="51">
        <v>30545142067</v>
      </c>
      <c r="G48" s="58" t="s">
        <v>50</v>
      </c>
      <c r="H48" s="28">
        <v>131938.8</v>
      </c>
      <c r="I48" s="27"/>
      <c r="J48" s="20">
        <f t="shared" si="0"/>
        <v>6186838.899999999</v>
      </c>
      <c r="K48" s="8"/>
      <c r="L48" s="8"/>
      <c r="M48" s="8"/>
      <c r="N48" s="8"/>
    </row>
    <row r="49" spans="1:14" s="3" customFormat="1" ht="72" customHeight="1">
      <c r="A49" s="8"/>
      <c r="B49" s="8"/>
      <c r="C49" s="8"/>
      <c r="D49" s="26">
        <f>D48+1</f>
        <v>34</v>
      </c>
      <c r="E49" s="49">
        <v>45051</v>
      </c>
      <c r="F49" s="51">
        <v>30570518407</v>
      </c>
      <c r="G49" s="58" t="s">
        <v>51</v>
      </c>
      <c r="H49" s="28">
        <v>562337.99</v>
      </c>
      <c r="I49" s="27"/>
      <c r="J49" s="20">
        <f t="shared" si="0"/>
        <v>5624500.909999999</v>
      </c>
      <c r="K49" s="8"/>
      <c r="L49" s="8"/>
      <c r="M49" s="8"/>
      <c r="N49" s="8"/>
    </row>
    <row r="50" spans="1:14" s="3" customFormat="1" ht="56.25" customHeight="1">
      <c r="A50" s="8"/>
      <c r="B50" s="8"/>
      <c r="C50" s="8"/>
      <c r="D50" s="26">
        <f>D49+1</f>
        <v>35</v>
      </c>
      <c r="E50" s="49">
        <v>45055</v>
      </c>
      <c r="F50" s="51">
        <v>30610666568</v>
      </c>
      <c r="G50" s="58" t="s">
        <v>52</v>
      </c>
      <c r="H50" s="28">
        <v>51138.5</v>
      </c>
      <c r="I50" s="27"/>
      <c r="J50" s="20">
        <f t="shared" si="0"/>
        <v>5573362.409999999</v>
      </c>
      <c r="K50" s="8"/>
      <c r="L50" s="8"/>
      <c r="M50" s="8"/>
      <c r="N50" s="8"/>
    </row>
    <row r="51" spans="1:14" s="3" customFormat="1" ht="56.25" customHeight="1">
      <c r="A51" s="8"/>
      <c r="B51" s="8"/>
      <c r="C51" s="8"/>
      <c r="D51" s="26">
        <f>D50+1</f>
        <v>36</v>
      </c>
      <c r="E51" s="49">
        <v>45050</v>
      </c>
      <c r="F51" s="51">
        <v>30556749062</v>
      </c>
      <c r="G51" s="58" t="s">
        <v>53</v>
      </c>
      <c r="H51" s="28">
        <v>566685.25</v>
      </c>
      <c r="I51" s="27"/>
      <c r="J51" s="20">
        <f t="shared" si="0"/>
        <v>5006677.159999999</v>
      </c>
      <c r="K51" s="8"/>
      <c r="L51" s="8"/>
      <c r="M51" s="8"/>
      <c r="N51" s="8"/>
    </row>
    <row r="52" spans="1:14" s="3" customFormat="1" ht="56.25" customHeight="1">
      <c r="A52" s="8"/>
      <c r="B52" s="8"/>
      <c r="C52" s="8"/>
      <c r="D52" s="26">
        <f>D51+1</f>
        <v>37</v>
      </c>
      <c r="E52" s="49">
        <v>45055</v>
      </c>
      <c r="F52" s="51">
        <v>30610753575</v>
      </c>
      <c r="G52" s="58" t="s">
        <v>54</v>
      </c>
      <c r="H52" s="28">
        <v>26125</v>
      </c>
      <c r="I52" s="27"/>
      <c r="J52" s="20">
        <f t="shared" si="0"/>
        <v>4980552.159999999</v>
      </c>
      <c r="K52" s="8"/>
      <c r="L52" s="8"/>
      <c r="M52" s="8"/>
      <c r="N52" s="8"/>
    </row>
    <row r="53" spans="1:14" s="3" customFormat="1" ht="56.25" customHeight="1">
      <c r="A53" s="8"/>
      <c r="B53" s="8"/>
      <c r="C53" s="8"/>
      <c r="D53" s="26">
        <f>D52+1</f>
        <v>38</v>
      </c>
      <c r="E53" s="49">
        <v>45054</v>
      </c>
      <c r="F53" s="51">
        <v>30600686292</v>
      </c>
      <c r="G53" s="58" t="s">
        <v>55</v>
      </c>
      <c r="H53" s="28">
        <v>296020</v>
      </c>
      <c r="I53" s="27"/>
      <c r="J53" s="20">
        <f t="shared" si="0"/>
        <v>4684532.159999999</v>
      </c>
      <c r="K53" s="8"/>
      <c r="L53" s="8"/>
      <c r="M53" s="8"/>
      <c r="N53" s="8"/>
    </row>
    <row r="54" spans="1:14" s="3" customFormat="1" ht="56.25" customHeight="1">
      <c r="A54" s="8"/>
      <c r="B54" s="8"/>
      <c r="C54" s="8"/>
      <c r="D54" s="26">
        <f>D53+1</f>
        <v>39</v>
      </c>
      <c r="E54" s="49">
        <v>45054</v>
      </c>
      <c r="F54" s="51">
        <v>30600734955</v>
      </c>
      <c r="G54" s="58" t="s">
        <v>56</v>
      </c>
      <c r="H54" s="28">
        <v>254597.62</v>
      </c>
      <c r="I54" s="27"/>
      <c r="J54" s="20">
        <f t="shared" si="0"/>
        <v>4429934.539999999</v>
      </c>
      <c r="K54" s="8"/>
      <c r="L54" s="8"/>
      <c r="M54" s="8"/>
      <c r="N54" s="8"/>
    </row>
    <row r="55" spans="1:14" s="3" customFormat="1" ht="56.25" customHeight="1">
      <c r="A55" s="8"/>
      <c r="B55" s="8"/>
      <c r="C55" s="8"/>
      <c r="D55" s="26">
        <f>D54+1</f>
        <v>40</v>
      </c>
      <c r="E55" s="49">
        <v>45055</v>
      </c>
      <c r="F55" s="53">
        <v>30610561690</v>
      </c>
      <c r="G55" s="58" t="s">
        <v>57</v>
      </c>
      <c r="H55" s="28">
        <v>918536.8</v>
      </c>
      <c r="I55" s="27"/>
      <c r="J55" s="20">
        <f t="shared" si="0"/>
        <v>3511397.7399999993</v>
      </c>
      <c r="K55" s="8"/>
      <c r="L55" s="8"/>
      <c r="M55" s="8"/>
      <c r="N55" s="8"/>
    </row>
    <row r="56" spans="1:14" s="3" customFormat="1" ht="56.25" customHeight="1">
      <c r="A56" s="8"/>
      <c r="B56" s="8"/>
      <c r="C56" s="8"/>
      <c r="D56" s="26">
        <f>D55+1</f>
        <v>41</v>
      </c>
      <c r="E56" s="49">
        <v>45055</v>
      </c>
      <c r="F56" s="51">
        <v>30610623110</v>
      </c>
      <c r="G56" s="58" t="s">
        <v>58</v>
      </c>
      <c r="H56" s="28">
        <v>906149.13</v>
      </c>
      <c r="I56" s="27"/>
      <c r="J56" s="20">
        <f t="shared" si="0"/>
        <v>2605248.6099999994</v>
      </c>
      <c r="K56" s="8"/>
      <c r="L56" s="8"/>
      <c r="M56" s="8"/>
      <c r="N56" s="8"/>
    </row>
    <row r="57" spans="1:14" s="3" customFormat="1" ht="56.25" customHeight="1">
      <c r="A57" s="8"/>
      <c r="B57" s="8"/>
      <c r="C57" s="8"/>
      <c r="D57" s="26">
        <f>D56+1</f>
        <v>42</v>
      </c>
      <c r="E57" s="49">
        <v>45055</v>
      </c>
      <c r="F57" s="51">
        <v>30610851603</v>
      </c>
      <c r="G57" s="58" t="s">
        <v>59</v>
      </c>
      <c r="H57" s="28">
        <v>463991.15</v>
      </c>
      <c r="I57" s="30"/>
      <c r="J57" s="20">
        <f t="shared" si="0"/>
        <v>2141257.4599999995</v>
      </c>
      <c r="K57" s="8"/>
      <c r="L57" s="8"/>
      <c r="M57" s="8"/>
      <c r="N57" s="8"/>
    </row>
    <row r="58" spans="1:14" s="3" customFormat="1" ht="56.25" customHeight="1">
      <c r="A58" s="8"/>
      <c r="B58" s="8"/>
      <c r="C58" s="8"/>
      <c r="D58" s="26">
        <f>D57+1</f>
        <v>43</v>
      </c>
      <c r="E58" s="49">
        <v>45055</v>
      </c>
      <c r="F58" s="51">
        <v>30610785617</v>
      </c>
      <c r="G58" s="58" t="s">
        <v>60</v>
      </c>
      <c r="H58" s="28">
        <v>400427.95</v>
      </c>
      <c r="I58" s="27"/>
      <c r="J58" s="20">
        <f t="shared" si="0"/>
        <v>1740829.5099999995</v>
      </c>
      <c r="K58" s="8"/>
      <c r="L58" s="8"/>
      <c r="M58" s="8"/>
      <c r="N58" s="8"/>
    </row>
    <row r="59" spans="1:14" s="3" customFormat="1" ht="56.25" customHeight="1">
      <c r="A59" s="8"/>
      <c r="B59" s="8"/>
      <c r="C59" s="8"/>
      <c r="D59" s="26">
        <f>D58+1</f>
        <v>44</v>
      </c>
      <c r="E59" s="49">
        <v>45055</v>
      </c>
      <c r="F59" s="51">
        <v>30610692703</v>
      </c>
      <c r="G59" s="58" t="s">
        <v>61</v>
      </c>
      <c r="H59" s="28">
        <v>371919.4</v>
      </c>
      <c r="I59" s="27"/>
      <c r="J59" s="20">
        <f t="shared" si="0"/>
        <v>1368910.1099999994</v>
      </c>
      <c r="K59" s="8"/>
      <c r="L59" s="8"/>
      <c r="M59" s="8"/>
      <c r="N59" s="8"/>
    </row>
    <row r="60" spans="1:14" s="3" customFormat="1" ht="56.25" customHeight="1">
      <c r="A60" s="8"/>
      <c r="B60" s="8"/>
      <c r="C60" s="8"/>
      <c r="D60" s="26">
        <f>D59+1</f>
        <v>45</v>
      </c>
      <c r="E60" s="49">
        <v>45055</v>
      </c>
      <c r="F60" s="51">
        <v>30610646986</v>
      </c>
      <c r="G60" s="58" t="s">
        <v>62</v>
      </c>
      <c r="H60" s="28">
        <v>286350</v>
      </c>
      <c r="I60" s="27"/>
      <c r="J60" s="20">
        <f t="shared" si="0"/>
        <v>1082560.1099999994</v>
      </c>
      <c r="K60" s="8"/>
      <c r="L60" s="8"/>
      <c r="M60" s="8"/>
      <c r="N60" s="8"/>
    </row>
    <row r="61" spans="1:14" s="3" customFormat="1" ht="56.25" customHeight="1">
      <c r="A61" s="8"/>
      <c r="B61" s="8"/>
      <c r="C61" s="8"/>
      <c r="D61" s="26">
        <f>D60+1</f>
        <v>46</v>
      </c>
      <c r="E61" s="49">
        <v>45056</v>
      </c>
      <c r="F61" s="51">
        <v>30621215143</v>
      </c>
      <c r="G61" s="58" t="s">
        <v>63</v>
      </c>
      <c r="H61" s="28">
        <v>279581</v>
      </c>
      <c r="I61" s="27"/>
      <c r="J61" s="20">
        <f t="shared" si="0"/>
        <v>802979.1099999994</v>
      </c>
      <c r="K61" s="8"/>
      <c r="L61" s="8"/>
      <c r="M61" s="8"/>
      <c r="N61" s="8"/>
    </row>
    <row r="62" spans="1:14" s="3" customFormat="1" ht="81" customHeight="1">
      <c r="A62" s="8"/>
      <c r="B62" s="8"/>
      <c r="C62" s="8"/>
      <c r="D62" s="26">
        <f>D61+1</f>
        <v>47</v>
      </c>
      <c r="E62" s="49">
        <v>45056</v>
      </c>
      <c r="F62" s="51">
        <v>30619950773</v>
      </c>
      <c r="G62" s="58" t="s">
        <v>64</v>
      </c>
      <c r="H62" s="28">
        <v>451645.2</v>
      </c>
      <c r="I62" s="27"/>
      <c r="J62" s="20">
        <f t="shared" si="0"/>
        <v>351333.9099999994</v>
      </c>
      <c r="K62" s="8"/>
      <c r="L62" s="8"/>
      <c r="M62" s="8"/>
      <c r="N62" s="8"/>
    </row>
    <row r="63" spans="1:14" s="3" customFormat="1" ht="56.25" customHeight="1">
      <c r="A63" s="8"/>
      <c r="B63" s="8"/>
      <c r="C63" s="8"/>
      <c r="D63" s="26">
        <f>D62+1</f>
        <v>48</v>
      </c>
      <c r="E63" s="49">
        <v>45057</v>
      </c>
      <c r="F63" s="51">
        <v>30635855108</v>
      </c>
      <c r="G63" s="58" t="s">
        <v>65</v>
      </c>
      <c r="H63" s="28">
        <v>9684</v>
      </c>
      <c r="I63" s="27"/>
      <c r="J63" s="20">
        <f t="shared" si="0"/>
        <v>341649.9099999994</v>
      </c>
      <c r="K63" s="8"/>
      <c r="L63" s="8"/>
      <c r="M63" s="8"/>
      <c r="N63" s="8"/>
    </row>
    <row r="64" spans="1:14" s="3" customFormat="1" ht="56.25" customHeight="1">
      <c r="A64" s="8"/>
      <c r="B64" s="8"/>
      <c r="C64" s="8"/>
      <c r="D64" s="26">
        <f>D63+1</f>
        <v>49</v>
      </c>
      <c r="E64" s="50">
        <v>45056</v>
      </c>
      <c r="F64" s="52">
        <v>30619917834</v>
      </c>
      <c r="G64" s="59" t="s">
        <v>66</v>
      </c>
      <c r="H64" s="28">
        <v>190877.5</v>
      </c>
      <c r="I64" s="27"/>
      <c r="J64" s="20">
        <f t="shared" si="0"/>
        <v>150772.4099999994</v>
      </c>
      <c r="K64" s="8"/>
      <c r="L64" s="8"/>
      <c r="M64" s="8"/>
      <c r="N64" s="8"/>
    </row>
    <row r="65" spans="1:14" s="3" customFormat="1" ht="56.25" customHeight="1">
      <c r="A65" s="8"/>
      <c r="B65" s="8"/>
      <c r="C65" s="8"/>
      <c r="D65" s="26">
        <f>D64+1</f>
        <v>50</v>
      </c>
      <c r="E65" s="49">
        <v>45056</v>
      </c>
      <c r="F65" s="51">
        <v>30623094055</v>
      </c>
      <c r="G65" s="58" t="s">
        <v>67</v>
      </c>
      <c r="H65" s="28">
        <v>26135</v>
      </c>
      <c r="I65" s="27"/>
      <c r="J65" s="20">
        <f t="shared" si="0"/>
        <v>124637.40999999939</v>
      </c>
      <c r="K65" s="8"/>
      <c r="L65" s="8"/>
      <c r="M65" s="8"/>
      <c r="N65" s="8"/>
    </row>
    <row r="66" spans="1:14" s="3" customFormat="1" ht="56.25" customHeight="1">
      <c r="A66" s="8"/>
      <c r="B66" s="8"/>
      <c r="C66" s="8"/>
      <c r="D66" s="26">
        <f>D65+1</f>
        <v>51</v>
      </c>
      <c r="E66" s="49">
        <v>45057</v>
      </c>
      <c r="F66" s="51">
        <v>30635816066</v>
      </c>
      <c r="G66" s="58" t="s">
        <v>68</v>
      </c>
      <c r="H66" s="28">
        <v>14870.8</v>
      </c>
      <c r="I66" s="27"/>
      <c r="J66" s="20">
        <f t="shared" si="0"/>
        <v>109766.60999999939</v>
      </c>
      <c r="K66" s="8"/>
      <c r="L66" s="8"/>
      <c r="M66" s="8"/>
      <c r="N66" s="8"/>
    </row>
    <row r="67" spans="1:14" s="3" customFormat="1" ht="56.25" customHeight="1">
      <c r="A67" s="8"/>
      <c r="B67" s="8"/>
      <c r="C67" s="8"/>
      <c r="D67" s="26">
        <f>D66+1</f>
        <v>52</v>
      </c>
      <c r="E67" s="49">
        <v>45047</v>
      </c>
      <c r="F67" s="51">
        <v>30501230698</v>
      </c>
      <c r="G67" s="58" t="s">
        <v>69</v>
      </c>
      <c r="H67" s="28">
        <v>4400</v>
      </c>
      <c r="I67" s="27"/>
      <c r="J67" s="20">
        <f t="shared" si="0"/>
        <v>105366.60999999939</v>
      </c>
      <c r="K67" s="8"/>
      <c r="L67" s="8"/>
      <c r="M67" s="8"/>
      <c r="N67" s="8"/>
    </row>
    <row r="68" spans="1:14" s="3" customFormat="1" ht="72" customHeight="1">
      <c r="A68" s="8"/>
      <c r="B68" s="8"/>
      <c r="C68" s="8"/>
      <c r="D68" s="26">
        <f>D67+1</f>
        <v>53</v>
      </c>
      <c r="E68" s="49">
        <v>45047</v>
      </c>
      <c r="F68" s="51">
        <v>30501166465</v>
      </c>
      <c r="G68" s="58" t="s">
        <v>70</v>
      </c>
      <c r="H68" s="28">
        <v>26600</v>
      </c>
      <c r="I68" s="27"/>
      <c r="J68" s="20">
        <f t="shared" si="0"/>
        <v>78766.60999999939</v>
      </c>
      <c r="K68" s="8"/>
      <c r="L68" s="8"/>
      <c r="M68" s="8"/>
      <c r="N68" s="8"/>
    </row>
    <row r="69" spans="1:14" s="3" customFormat="1" ht="56.25" customHeight="1">
      <c r="A69" s="8"/>
      <c r="B69" s="8"/>
      <c r="C69" s="8"/>
      <c r="D69" s="26">
        <f>D68+1</f>
        <v>54</v>
      </c>
      <c r="E69" s="49">
        <v>45057</v>
      </c>
      <c r="F69" s="51">
        <v>30633619235</v>
      </c>
      <c r="G69" s="58" t="s">
        <v>71</v>
      </c>
      <c r="H69" s="28">
        <v>67618.62</v>
      </c>
      <c r="I69" s="27"/>
      <c r="J69" s="20">
        <f t="shared" si="0"/>
        <v>11147.989999999394</v>
      </c>
      <c r="K69" s="8"/>
      <c r="L69" s="8"/>
      <c r="M69" s="8"/>
      <c r="N69" s="8"/>
    </row>
    <row r="70" spans="1:14" s="3" customFormat="1" ht="95.25" customHeight="1">
      <c r="A70" s="8"/>
      <c r="B70" s="8"/>
      <c r="C70" s="8"/>
      <c r="D70" s="26">
        <f>D69+1</f>
        <v>55</v>
      </c>
      <c r="E70" s="49">
        <v>45057</v>
      </c>
      <c r="F70" s="51">
        <v>30634558608</v>
      </c>
      <c r="G70" s="58" t="s">
        <v>72</v>
      </c>
      <c r="H70" s="28">
        <v>20072.05</v>
      </c>
      <c r="I70" s="27"/>
      <c r="J70" s="20">
        <f t="shared" si="0"/>
        <v>-8924.060000000605</v>
      </c>
      <c r="K70" s="8"/>
      <c r="L70" s="8"/>
      <c r="M70" s="8"/>
      <c r="N70" s="8"/>
    </row>
    <row r="71" spans="1:14" s="3" customFormat="1" ht="56.25" customHeight="1">
      <c r="A71" s="8"/>
      <c r="B71" s="8"/>
      <c r="C71" s="8"/>
      <c r="D71" s="26">
        <f>D70+1</f>
        <v>56</v>
      </c>
      <c r="E71" s="49">
        <v>45057</v>
      </c>
      <c r="F71" s="51">
        <v>30634586246</v>
      </c>
      <c r="G71" s="58" t="s">
        <v>73</v>
      </c>
      <c r="H71" s="28">
        <v>8700</v>
      </c>
      <c r="I71" s="27"/>
      <c r="J71" s="20">
        <f t="shared" si="0"/>
        <v>-17624.060000000605</v>
      </c>
      <c r="K71" s="8"/>
      <c r="L71" s="8"/>
      <c r="M71" s="8"/>
      <c r="N71" s="8"/>
    </row>
    <row r="72" spans="1:14" s="3" customFormat="1" ht="56.25" customHeight="1">
      <c r="A72" s="8"/>
      <c r="B72" s="8"/>
      <c r="C72" s="8"/>
      <c r="D72" s="26">
        <f>D71+1</f>
        <v>57</v>
      </c>
      <c r="E72" s="49">
        <v>45061</v>
      </c>
      <c r="F72" s="51">
        <v>30670950455</v>
      </c>
      <c r="G72" s="58" t="s">
        <v>74</v>
      </c>
      <c r="H72" s="28">
        <v>60511.5</v>
      </c>
      <c r="I72" s="27"/>
      <c r="J72" s="20">
        <f t="shared" si="0"/>
        <v>-78135.56000000061</v>
      </c>
      <c r="K72" s="8"/>
      <c r="L72" s="8"/>
      <c r="M72" s="8"/>
      <c r="N72" s="8"/>
    </row>
    <row r="73" spans="1:14" s="3" customFormat="1" ht="56.25" customHeight="1">
      <c r="A73" s="8"/>
      <c r="B73" s="8"/>
      <c r="C73" s="8"/>
      <c r="D73" s="26">
        <f>D72+1</f>
        <v>58</v>
      </c>
      <c r="E73" s="49">
        <v>45058</v>
      </c>
      <c r="F73" s="51">
        <v>30647897019</v>
      </c>
      <c r="G73" s="58" t="s">
        <v>75</v>
      </c>
      <c r="H73" s="28">
        <v>17540.95</v>
      </c>
      <c r="I73" s="27"/>
      <c r="J73" s="20">
        <f t="shared" si="0"/>
        <v>-95676.5100000006</v>
      </c>
      <c r="K73" s="8"/>
      <c r="L73" s="8"/>
      <c r="M73" s="8"/>
      <c r="N73" s="8"/>
    </row>
    <row r="74" spans="1:14" s="3" customFormat="1" ht="56.25" customHeight="1">
      <c r="A74" s="8"/>
      <c r="B74" s="8"/>
      <c r="C74" s="8"/>
      <c r="D74" s="26">
        <f>D73+1</f>
        <v>59</v>
      </c>
      <c r="E74" s="49">
        <v>45062</v>
      </c>
      <c r="F74" s="51">
        <v>30687419440</v>
      </c>
      <c r="G74" s="58" t="s">
        <v>76</v>
      </c>
      <c r="H74" s="28">
        <v>33210.51</v>
      </c>
      <c r="I74" s="27"/>
      <c r="J74" s="20">
        <f t="shared" si="0"/>
        <v>-128887.0200000006</v>
      </c>
      <c r="K74" s="8"/>
      <c r="L74" s="8"/>
      <c r="M74" s="8"/>
      <c r="N74" s="8"/>
    </row>
    <row r="75" spans="1:14" s="3" customFormat="1" ht="72" customHeight="1">
      <c r="A75" s="8"/>
      <c r="B75" s="8"/>
      <c r="C75" s="8"/>
      <c r="D75" s="26">
        <f>D74+1</f>
        <v>60</v>
      </c>
      <c r="E75" s="49">
        <v>45063</v>
      </c>
      <c r="F75" s="51">
        <v>30700045767</v>
      </c>
      <c r="G75" s="58" t="s">
        <v>77</v>
      </c>
      <c r="H75" s="28">
        <v>44240</v>
      </c>
      <c r="I75" s="27"/>
      <c r="J75" s="20">
        <f t="shared" si="0"/>
        <v>-173127.0200000006</v>
      </c>
      <c r="K75" s="8"/>
      <c r="L75" s="8"/>
      <c r="M75" s="8"/>
      <c r="N75" s="8"/>
    </row>
    <row r="76" spans="1:14" s="3" customFormat="1" ht="56.25" customHeight="1">
      <c r="A76" s="8"/>
      <c r="B76" s="8"/>
      <c r="C76" s="8"/>
      <c r="D76" s="26">
        <f>D75+1</f>
        <v>61</v>
      </c>
      <c r="E76" s="49">
        <v>45068</v>
      </c>
      <c r="F76" s="51">
        <v>30747127110</v>
      </c>
      <c r="G76" s="58" t="s">
        <v>78</v>
      </c>
      <c r="H76" s="28">
        <v>380421.83</v>
      </c>
      <c r="I76" s="27"/>
      <c r="J76" s="20">
        <f t="shared" si="0"/>
        <v>-553548.8500000006</v>
      </c>
      <c r="K76" s="8"/>
      <c r="L76" s="8"/>
      <c r="M76" s="8"/>
      <c r="N76" s="8"/>
    </row>
    <row r="77" spans="1:14" s="3" customFormat="1" ht="56.25" customHeight="1">
      <c r="A77" s="8"/>
      <c r="B77" s="8"/>
      <c r="C77" s="8"/>
      <c r="D77" s="26">
        <f>D76+1</f>
        <v>62</v>
      </c>
      <c r="E77" s="49">
        <v>45065</v>
      </c>
      <c r="F77" s="51">
        <v>30723358696</v>
      </c>
      <c r="G77" s="58" t="s">
        <v>79</v>
      </c>
      <c r="H77" s="28">
        <v>11357.47</v>
      </c>
      <c r="I77" s="27"/>
      <c r="J77" s="20">
        <f t="shared" si="0"/>
        <v>-564906.3200000005</v>
      </c>
      <c r="K77" s="8"/>
      <c r="L77" s="8"/>
      <c r="M77" s="8"/>
      <c r="N77" s="8"/>
    </row>
    <row r="78" spans="1:14" s="3" customFormat="1" ht="56.25" customHeight="1">
      <c r="A78" s="8"/>
      <c r="B78" s="8"/>
      <c r="C78" s="8"/>
      <c r="D78" s="26">
        <f>D77+1</f>
        <v>63</v>
      </c>
      <c r="E78" s="49">
        <v>45070</v>
      </c>
      <c r="F78" s="51"/>
      <c r="G78" s="58" t="s">
        <v>22</v>
      </c>
      <c r="H78" s="28"/>
      <c r="I78" s="60">
        <v>5500000</v>
      </c>
      <c r="J78" s="20">
        <f>SUM(J77+I78)</f>
        <v>4935093.68</v>
      </c>
      <c r="K78" s="8"/>
      <c r="L78" s="8"/>
      <c r="M78" s="8"/>
      <c r="N78" s="8"/>
    </row>
    <row r="79" spans="1:14" s="3" customFormat="1" ht="56.25" customHeight="1">
      <c r="A79" s="8"/>
      <c r="B79" s="8"/>
      <c r="C79" s="8"/>
      <c r="D79" s="26">
        <f>D78+1</f>
        <v>64</v>
      </c>
      <c r="E79" s="49">
        <v>45071</v>
      </c>
      <c r="F79" s="51">
        <v>30799357086</v>
      </c>
      <c r="G79" s="58" t="s">
        <v>80</v>
      </c>
      <c r="H79" s="28">
        <v>46550</v>
      </c>
      <c r="I79" s="27"/>
      <c r="J79" s="20">
        <f>SUM(J78-H79)</f>
        <v>4888543.68</v>
      </c>
      <c r="K79" s="8"/>
      <c r="L79" s="8"/>
      <c r="M79" s="8"/>
      <c r="N79" s="8"/>
    </row>
    <row r="80" spans="1:14" s="3" customFormat="1" ht="56.25" customHeight="1">
      <c r="A80" s="8"/>
      <c r="B80" s="8"/>
      <c r="C80" s="8"/>
      <c r="D80" s="26">
        <f>D79+1</f>
        <v>65</v>
      </c>
      <c r="E80" s="49">
        <v>45071</v>
      </c>
      <c r="F80" s="51">
        <v>30799323153</v>
      </c>
      <c r="G80" s="58" t="s">
        <v>81</v>
      </c>
      <c r="H80" s="28">
        <v>4400</v>
      </c>
      <c r="I80" s="27"/>
      <c r="J80" s="20">
        <f aca="true" t="shared" si="2" ref="J80:J91">SUM(J79-H80)</f>
        <v>4884143.68</v>
      </c>
      <c r="K80" s="8"/>
      <c r="L80" s="8"/>
      <c r="M80" s="8"/>
      <c r="N80" s="8"/>
    </row>
    <row r="81" spans="1:14" s="3" customFormat="1" ht="56.25" customHeight="1">
      <c r="A81" s="8"/>
      <c r="B81" s="8"/>
      <c r="C81" s="8"/>
      <c r="D81" s="26">
        <f>D80+1</f>
        <v>66</v>
      </c>
      <c r="E81" s="49">
        <v>45071</v>
      </c>
      <c r="F81" s="54"/>
      <c r="G81" s="58" t="s">
        <v>82</v>
      </c>
      <c r="H81" s="28">
        <v>285000</v>
      </c>
      <c r="I81" s="27"/>
      <c r="J81" s="20">
        <f t="shared" si="2"/>
        <v>4599143.68</v>
      </c>
      <c r="K81" s="8"/>
      <c r="L81" s="8"/>
      <c r="M81" s="8"/>
      <c r="N81" s="8"/>
    </row>
    <row r="82" spans="1:14" s="3" customFormat="1" ht="56.25" customHeight="1">
      <c r="A82" s="8"/>
      <c r="B82" s="8"/>
      <c r="C82" s="8"/>
      <c r="D82" s="26">
        <f>D81+1</f>
        <v>67</v>
      </c>
      <c r="E82" s="49">
        <v>45071</v>
      </c>
      <c r="F82" s="54"/>
      <c r="G82" s="58" t="s">
        <v>83</v>
      </c>
      <c r="H82" s="28">
        <v>198197.5</v>
      </c>
      <c r="I82" s="27"/>
      <c r="J82" s="20">
        <f t="shared" si="2"/>
        <v>4400946.18</v>
      </c>
      <c r="K82" s="8"/>
      <c r="L82" s="8"/>
      <c r="M82" s="8"/>
      <c r="N82" s="8"/>
    </row>
    <row r="83" spans="1:14" s="3" customFormat="1" ht="56.25" customHeight="1">
      <c r="A83" s="8"/>
      <c r="B83" s="8"/>
      <c r="C83" s="8"/>
      <c r="D83" s="26">
        <f>D82+1</f>
        <v>68</v>
      </c>
      <c r="E83" s="49">
        <v>45070</v>
      </c>
      <c r="F83" s="55">
        <v>30784166195</v>
      </c>
      <c r="G83" s="58" t="s">
        <v>84</v>
      </c>
      <c r="H83" s="28">
        <v>285000</v>
      </c>
      <c r="I83" s="27"/>
      <c r="J83" s="20">
        <f t="shared" si="2"/>
        <v>4115946.1799999997</v>
      </c>
      <c r="K83" s="8"/>
      <c r="L83" s="8"/>
      <c r="M83" s="8"/>
      <c r="N83" s="8"/>
    </row>
    <row r="84" spans="1:14" s="3" customFormat="1" ht="56.25" customHeight="1">
      <c r="A84" s="8"/>
      <c r="B84" s="8"/>
      <c r="C84" s="8"/>
      <c r="D84" s="26">
        <f aca="true" t="shared" si="3" ref="D84:D91">D83+1</f>
        <v>69</v>
      </c>
      <c r="E84" s="49">
        <v>45071</v>
      </c>
      <c r="F84" s="51">
        <v>30799425622</v>
      </c>
      <c r="G84" s="58" t="s">
        <v>85</v>
      </c>
      <c r="H84" s="28">
        <v>26984.4</v>
      </c>
      <c r="I84" s="27"/>
      <c r="J84" s="20">
        <f t="shared" si="2"/>
        <v>4088961.78</v>
      </c>
      <c r="K84" s="8"/>
      <c r="L84" s="8"/>
      <c r="M84" s="8"/>
      <c r="N84" s="8"/>
    </row>
    <row r="85" spans="1:14" s="3" customFormat="1" ht="56.25" customHeight="1">
      <c r="A85" s="8"/>
      <c r="B85" s="8"/>
      <c r="C85" s="8"/>
      <c r="D85" s="26">
        <f t="shared" si="3"/>
        <v>70</v>
      </c>
      <c r="E85" s="50">
        <v>45072</v>
      </c>
      <c r="F85" s="52">
        <v>30813254030</v>
      </c>
      <c r="G85" s="59" t="s">
        <v>86</v>
      </c>
      <c r="H85" s="28">
        <v>107388</v>
      </c>
      <c r="I85" s="27"/>
      <c r="J85" s="20">
        <f t="shared" si="2"/>
        <v>3981573.78</v>
      </c>
      <c r="K85" s="8"/>
      <c r="L85" s="8"/>
      <c r="M85" s="8"/>
      <c r="N85" s="8"/>
    </row>
    <row r="86" spans="1:14" s="3" customFormat="1" ht="56.25" customHeight="1">
      <c r="A86" s="8"/>
      <c r="B86" s="8"/>
      <c r="C86" s="8"/>
      <c r="D86" s="26">
        <f>D85+1</f>
        <v>71</v>
      </c>
      <c r="E86" s="49">
        <v>45072</v>
      </c>
      <c r="F86" s="56">
        <v>30813140213</v>
      </c>
      <c r="G86" s="58" t="s">
        <v>87</v>
      </c>
      <c r="H86" s="28">
        <v>295909.8</v>
      </c>
      <c r="I86" s="27"/>
      <c r="J86" s="20">
        <f>SUM(J85-H86)</f>
        <v>3685663.98</v>
      </c>
      <c r="K86" s="8"/>
      <c r="L86" s="8"/>
      <c r="M86" s="8"/>
      <c r="N86" s="8"/>
    </row>
    <row r="87" spans="1:14" s="3" customFormat="1" ht="56.25" customHeight="1">
      <c r="A87" s="8"/>
      <c r="B87" s="8"/>
      <c r="C87" s="8"/>
      <c r="D87" s="26">
        <f>D86+1</f>
        <v>72</v>
      </c>
      <c r="E87" s="49">
        <v>45072</v>
      </c>
      <c r="F87" s="51">
        <v>30813062618</v>
      </c>
      <c r="G87" s="58" t="s">
        <v>88</v>
      </c>
      <c r="H87" s="28">
        <v>100958.4</v>
      </c>
      <c r="I87" s="27"/>
      <c r="J87" s="20">
        <f>SUM(J86-H87)</f>
        <v>3584705.58</v>
      </c>
      <c r="K87" s="8"/>
      <c r="L87" s="8"/>
      <c r="M87" s="8"/>
      <c r="N87" s="8"/>
    </row>
    <row r="88" spans="1:14" s="3" customFormat="1" ht="56.25" customHeight="1">
      <c r="A88" s="8"/>
      <c r="B88" s="8"/>
      <c r="C88" s="8"/>
      <c r="D88" s="26">
        <f>D87+1</f>
        <v>73</v>
      </c>
      <c r="E88" s="49">
        <v>45072</v>
      </c>
      <c r="F88" s="51">
        <v>30812943502</v>
      </c>
      <c r="G88" s="58" t="s">
        <v>89</v>
      </c>
      <c r="H88" s="28">
        <v>53535.19</v>
      </c>
      <c r="I88" s="27"/>
      <c r="J88" s="20">
        <f>SUM(J87-H88)</f>
        <v>3531170.39</v>
      </c>
      <c r="K88" s="8"/>
      <c r="L88" s="8"/>
      <c r="M88" s="8"/>
      <c r="N88" s="8"/>
    </row>
    <row r="89" spans="1:14" s="3" customFormat="1" ht="68.25" customHeight="1">
      <c r="A89" s="8"/>
      <c r="B89" s="8"/>
      <c r="C89" s="8"/>
      <c r="D89" s="26">
        <f>D88+1</f>
        <v>74</v>
      </c>
      <c r="E89" s="49">
        <v>45072</v>
      </c>
      <c r="F89" s="51" t="s">
        <v>24</v>
      </c>
      <c r="G89" s="58" t="s">
        <v>90</v>
      </c>
      <c r="H89" s="28">
        <v>1170300</v>
      </c>
      <c r="I89" s="27"/>
      <c r="J89" s="20">
        <f>SUM(J88-H89)</f>
        <v>2360870.39</v>
      </c>
      <c r="K89" s="8"/>
      <c r="L89" s="8"/>
      <c r="M89" s="8"/>
      <c r="N89" s="8"/>
    </row>
    <row r="90" spans="1:14" s="3" customFormat="1" ht="68.25" customHeight="1">
      <c r="A90" s="8"/>
      <c r="B90" s="8"/>
      <c r="C90" s="8"/>
      <c r="D90" s="26">
        <f>D89+1</f>
        <v>75</v>
      </c>
      <c r="E90" s="49">
        <v>45072</v>
      </c>
      <c r="F90" s="54" t="s">
        <v>24</v>
      </c>
      <c r="G90" s="58" t="s">
        <v>90</v>
      </c>
      <c r="H90" s="28">
        <v>255000</v>
      </c>
      <c r="I90" s="27"/>
      <c r="J90" s="20">
        <f>SUM(J89-H90)</f>
        <v>2105870.39</v>
      </c>
      <c r="K90" s="8"/>
      <c r="L90" s="8"/>
      <c r="M90" s="8"/>
      <c r="N90" s="8"/>
    </row>
    <row r="91" spans="1:14" s="3" customFormat="1" ht="56.25" customHeight="1">
      <c r="A91" s="8"/>
      <c r="B91" s="8"/>
      <c r="C91" s="8"/>
      <c r="D91" s="26">
        <f>D90+1</f>
        <v>76</v>
      </c>
      <c r="E91" s="49">
        <v>45072</v>
      </c>
      <c r="F91" s="56">
        <v>30813309846</v>
      </c>
      <c r="G91" s="58" t="s">
        <v>91</v>
      </c>
      <c r="H91" s="28">
        <v>44169.3</v>
      </c>
      <c r="I91" s="27"/>
      <c r="J91" s="20">
        <f>SUM(J90-H91)</f>
        <v>2061701.09</v>
      </c>
      <c r="K91" s="8"/>
      <c r="L91" s="8"/>
      <c r="M91" s="8"/>
      <c r="N91" s="8"/>
    </row>
    <row r="92" spans="4:10" s="8" customFormat="1" ht="21.75" customHeight="1">
      <c r="D92" s="21"/>
      <c r="E92" s="29"/>
      <c r="F92" s="29"/>
      <c r="G92" s="23" t="s">
        <v>9</v>
      </c>
      <c r="H92" s="22">
        <f>SUM(H16:H91)</f>
        <v>13963073.950000001</v>
      </c>
      <c r="I92" s="22"/>
      <c r="J92" s="20"/>
    </row>
    <row r="93" spans="4:96" ht="24" customHeight="1">
      <c r="D93" s="5"/>
      <c r="G93" s="5"/>
      <c r="H93" s="9"/>
      <c r="I93" s="9"/>
      <c r="J93" s="9"/>
      <c r="K93" s="14"/>
      <c r="L93" s="14"/>
      <c r="M93" s="14"/>
      <c r="N93" s="14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</row>
    <row r="94" spans="4:96" ht="24" customHeight="1">
      <c r="D94" s="31"/>
      <c r="E94" s="32"/>
      <c r="F94" s="32"/>
      <c r="G94" s="31"/>
      <c r="H94" s="33"/>
      <c r="I94" s="33"/>
      <c r="J94" s="33"/>
      <c r="K94" s="14"/>
      <c r="L94" s="14"/>
      <c r="M94" s="14"/>
      <c r="N94" s="14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</row>
    <row r="95" spans="4:10" ht="24" customHeight="1">
      <c r="D95" s="34" t="s">
        <v>18</v>
      </c>
      <c r="E95" s="32"/>
      <c r="F95" s="32"/>
      <c r="G95" s="34"/>
      <c r="H95" s="35" t="s">
        <v>19</v>
      </c>
      <c r="I95" s="35"/>
      <c r="J95" s="35"/>
    </row>
    <row r="96" spans="4:10" ht="24" customHeight="1">
      <c r="D96" s="36" t="s">
        <v>14</v>
      </c>
      <c r="E96" s="32"/>
      <c r="F96" s="32"/>
      <c r="G96" s="34"/>
      <c r="H96" s="35" t="s">
        <v>16</v>
      </c>
      <c r="I96" s="35"/>
      <c r="J96" s="35"/>
    </row>
    <row r="97" spans="4:10" ht="24" customHeight="1">
      <c r="D97" s="36" t="s">
        <v>15</v>
      </c>
      <c r="E97" s="32"/>
      <c r="F97" s="32"/>
      <c r="G97" s="34"/>
      <c r="H97" s="35" t="s">
        <v>17</v>
      </c>
      <c r="I97" s="35"/>
      <c r="J97" s="35"/>
    </row>
    <row r="98" spans="4:10" ht="24" customHeight="1">
      <c r="D98" s="36"/>
      <c r="E98" s="32"/>
      <c r="F98" s="32"/>
      <c r="G98" s="34"/>
      <c r="H98" s="35"/>
      <c r="I98" s="35"/>
      <c r="J98" s="35"/>
    </row>
    <row r="99" spans="4:10" ht="24" customHeight="1">
      <c r="D99" s="45"/>
      <c r="E99" s="45"/>
      <c r="F99" s="45"/>
      <c r="G99" s="45"/>
      <c r="H99" s="45"/>
      <c r="I99" s="45"/>
      <c r="J99" s="35"/>
    </row>
    <row r="100" spans="4:10" ht="24" customHeight="1">
      <c r="D100" s="46"/>
      <c r="E100" s="46"/>
      <c r="F100" s="46"/>
      <c r="G100" s="46"/>
      <c r="H100" s="46"/>
      <c r="I100" s="46"/>
      <c r="J100" s="4"/>
    </row>
    <row r="101" spans="4:10" ht="24" customHeight="1">
      <c r="D101" s="7"/>
      <c r="E101" s="6"/>
      <c r="F101" s="3"/>
      <c r="G101" s="3"/>
      <c r="H101" s="4"/>
      <c r="I101" s="4"/>
      <c r="J101" s="4"/>
    </row>
    <row r="102" spans="4:10" ht="24" customHeight="1">
      <c r="D102" s="7"/>
      <c r="E102" s="6"/>
      <c r="F102" s="3"/>
      <c r="G102" s="3"/>
      <c r="H102" s="4"/>
      <c r="I102" s="4"/>
      <c r="J102" s="4"/>
    </row>
    <row r="103" spans="4:10" ht="24" customHeight="1">
      <c r="D103" s="5"/>
      <c r="E103" s="6"/>
      <c r="F103" s="3"/>
      <c r="G103" s="3"/>
      <c r="H103" s="4"/>
      <c r="I103" s="4"/>
      <c r="J103" s="4"/>
    </row>
    <row r="104" spans="4:10" ht="24" customHeight="1">
      <c r="D104" s="47"/>
      <c r="E104" s="47"/>
      <c r="F104" s="47"/>
      <c r="G104" s="47"/>
      <c r="H104" s="47"/>
      <c r="I104" s="47"/>
      <c r="J104" s="47"/>
    </row>
    <row r="105" spans="4:10" ht="24" customHeight="1">
      <c r="D105" s="48"/>
      <c r="E105" s="48"/>
      <c r="F105" s="48"/>
      <c r="G105" s="48"/>
      <c r="H105" s="48"/>
      <c r="I105" s="48"/>
      <c r="J105" s="48"/>
    </row>
    <row r="106" spans="4:10" ht="24" customHeight="1">
      <c r="D106" s="44"/>
      <c r="E106" s="44"/>
      <c r="F106" s="44"/>
      <c r="G106" s="44"/>
      <c r="H106" s="44"/>
      <c r="I106" s="44"/>
      <c r="J106" s="44"/>
    </row>
    <row r="107" spans="4:10" ht="24" customHeight="1">
      <c r="D107" s="44"/>
      <c r="E107" s="44"/>
      <c r="F107" s="44"/>
      <c r="G107" s="44"/>
      <c r="H107" s="44"/>
      <c r="I107" s="44"/>
      <c r="J107" s="44"/>
    </row>
    <row r="108" spans="4:10" ht="24" customHeight="1">
      <c r="D108" s="44"/>
      <c r="E108" s="44"/>
      <c r="F108" s="44"/>
      <c r="G108" s="44"/>
      <c r="H108" s="44"/>
      <c r="I108" s="44"/>
      <c r="J108" s="44"/>
    </row>
    <row r="109" spans="4:10" ht="20.25">
      <c r="D109" s="44"/>
      <c r="E109" s="44"/>
      <c r="F109" s="44"/>
      <c r="G109" s="44"/>
      <c r="H109" s="44"/>
      <c r="I109" s="44"/>
      <c r="J109" s="44"/>
    </row>
    <row r="110" spans="4:10" ht="12.75">
      <c r="D110" s="10"/>
      <c r="E110" s="10"/>
      <c r="F110" s="10"/>
      <c r="G110" s="10"/>
      <c r="H110" s="10"/>
      <c r="I110" s="10"/>
      <c r="J110" s="10"/>
    </row>
    <row r="111" spans="4:10" ht="12.75">
      <c r="D111" s="10"/>
      <c r="E111" s="10"/>
      <c r="F111" s="10"/>
      <c r="G111" s="10"/>
      <c r="H111" s="10"/>
      <c r="I111" s="10"/>
      <c r="J111" s="10"/>
    </row>
    <row r="112" spans="4:10" ht="12.75">
      <c r="D112" s="10"/>
      <c r="E112" s="10"/>
      <c r="F112" s="10"/>
      <c r="G112" s="10"/>
      <c r="H112" s="10"/>
      <c r="I112" s="10"/>
      <c r="J112" s="10"/>
    </row>
    <row r="113" spans="4:10" ht="12.75">
      <c r="D113" s="10"/>
      <c r="E113" s="10"/>
      <c r="F113" s="10"/>
      <c r="G113" s="10"/>
      <c r="H113" s="10"/>
      <c r="I113" s="10"/>
      <c r="J113" s="10"/>
    </row>
    <row r="114" spans="4:10" ht="12.75">
      <c r="D114" s="10"/>
      <c r="E114" s="10"/>
      <c r="F114" s="10"/>
      <c r="G114" s="10"/>
      <c r="H114" s="10"/>
      <c r="I114" s="10"/>
      <c r="J114" s="10"/>
    </row>
    <row r="115" spans="4:10" ht="12.75">
      <c r="D115" s="10"/>
      <c r="E115" s="10"/>
      <c r="F115" s="10"/>
      <c r="G115" s="10"/>
      <c r="H115" s="10"/>
      <c r="I115" s="10"/>
      <c r="J115" s="10"/>
    </row>
    <row r="116" spans="4:10" ht="12.75">
      <c r="D116" s="10"/>
      <c r="E116" s="10"/>
      <c r="F116" s="10"/>
      <c r="G116" s="10"/>
      <c r="H116" s="10"/>
      <c r="I116" s="10"/>
      <c r="J116" s="10"/>
    </row>
    <row r="117" spans="4:10" ht="12.75">
      <c r="D117" s="10"/>
      <c r="E117" s="10"/>
      <c r="F117" s="10"/>
      <c r="G117" s="10"/>
      <c r="H117" s="10"/>
      <c r="I117" s="10"/>
      <c r="J117" s="10"/>
    </row>
    <row r="118" spans="4:10" ht="12.75">
      <c r="D118" s="10"/>
      <c r="E118" s="10"/>
      <c r="F118" s="10"/>
      <c r="G118" s="10"/>
      <c r="H118" s="10"/>
      <c r="I118" s="10"/>
      <c r="J118" s="10"/>
    </row>
    <row r="119" spans="4:10" ht="12.75">
      <c r="D119" s="10"/>
      <c r="E119" s="10"/>
      <c r="F119" s="10"/>
      <c r="G119" s="10"/>
      <c r="H119" s="10"/>
      <c r="I119" s="10"/>
      <c r="J119" s="10"/>
    </row>
    <row r="120" spans="4:10" ht="12.75">
      <c r="D120" s="10"/>
      <c r="E120" s="10"/>
      <c r="F120" s="10"/>
      <c r="G120" s="10"/>
      <c r="H120" s="10"/>
      <c r="I120" s="10"/>
      <c r="J120" s="10"/>
    </row>
    <row r="121" spans="4:10" ht="12.75">
      <c r="D121" s="10"/>
      <c r="E121" s="10"/>
      <c r="F121" s="10"/>
      <c r="G121" s="10"/>
      <c r="H121" s="10"/>
      <c r="I121" s="10"/>
      <c r="J121" s="10"/>
    </row>
    <row r="140" ht="13.5" thickBot="1"/>
    <row r="141" ht="15">
      <c r="D141" s="2"/>
    </row>
  </sheetData>
  <sheetProtection/>
  <mergeCells count="16">
    <mergeCell ref="D108:J108"/>
    <mergeCell ref="D109:J109"/>
    <mergeCell ref="D99:I99"/>
    <mergeCell ref="D100:I100"/>
    <mergeCell ref="D104:J104"/>
    <mergeCell ref="D105:J105"/>
    <mergeCell ref="D106:J106"/>
    <mergeCell ref="D107:J107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2023-06-09T18:58:43Z</cp:lastPrinted>
  <dcterms:created xsi:type="dcterms:W3CDTF">2006-07-11T17:39:34Z</dcterms:created>
  <dcterms:modified xsi:type="dcterms:W3CDTF">2023-06-09T19:02:24Z</dcterms:modified>
  <cp:category/>
  <cp:version/>
  <cp:contentType/>
  <cp:contentStatus/>
</cp:coreProperties>
</file>