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1" activeTab="0"/>
  </bookViews>
  <sheets>
    <sheet name="HOJA 1" sheetId="1" r:id="rId1"/>
  </sheets>
  <definedNames>
    <definedName name="_xlnm.Print_Area" localSheetId="0">'HOJA 1'!$C$1:$K$118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<sst xmlns="http://schemas.openxmlformats.org/spreadsheetml/2006/main" count="119" uniqueCount="76">
  <si>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</si>
  <si>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</si>
  <si>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</si>
  <si>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</si>
  <si>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</si>
  <si>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</si>
  <si>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</si>
  <si>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</si>
  <si>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</si>
  <si>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</si>
  <si>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</si>
  <si>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</si>
  <si>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</si>
  <si>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</si>
  <si>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</si>
  <si>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</si>
  <si>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</si>
  <si>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</si>
  <si>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</si>
  <si>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</si>
  <si>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</si>
  <si>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Marzo  2023___</t>
    </r>
    <r>
      <rPr>
        <b/>
        <sz val="14"/>
        <rFont val="Arial"/>
        <family val="2"/>
      </rPr>
      <t>_</t>
    </r>
  </si>
  <si>
    <t>PAGO NOMINA DE SEGURIDAD MES DE FEBRRERO 2023</t>
  </si>
  <si>
    <t>PAGO DE NOMINA DE SEGURIDAD DEL MES FEBRERO 2023</t>
  </si>
  <si>
    <t>PAGO DE NOMINA  SEGURIDAD MES DE FEBRERO 2023</t>
  </si>
  <si>
    <t>NULO</t>
  </si>
  <si>
    <t>REPOSICION DE FONDO DE CAJA CHICA DESDE EL RECIBO  NO 2430 , HASTA 2460</t>
  </si>
  <si>
    <t xml:space="preserve">PRESTACIONES LA BORABLES </t>
  </si>
  <si>
    <t xml:space="preserve">PAGO POR CUBRIL VACACIONES DEL DR RONNY ESPINOEN AREA DE EMRGENCIA </t>
  </si>
  <si>
    <t xml:space="preserve">SALDO FACT 203 PAGO FACT 209 Y ABONO  FACT NO 210 MAT GAST LIMPIEZA </t>
  </si>
  <si>
    <t>PAGO FACTURA  SERVIIOS TELEFONICO CENTRAL CUENTA FLOTILLA Y CONECTIVIDAD GPON INTERNET CORPORATIVO CUENTA CENTRAL 709828375 RD 132,893.96 CUENTA FLOTILLA NO 704696193 RD 62,321.71 INTERNET CONECIONECTIVIDAD NO 787822884 RD 69,853.99</t>
  </si>
  <si>
    <t>PAGO FACT NO 1043 ADQUISICION DE MESAS Y SILLAS  MARCA  RIMAX</t>
  </si>
  <si>
    <t xml:space="preserve">PAGO FACT NO 363 AQUISICION DE EQUIPOS DE OFICINA </t>
  </si>
  <si>
    <t xml:space="preserve">PAGO FACT NO 1237 EQUIPOS DE ELECTROMESTICOS </t>
  </si>
  <si>
    <t>PAGO FACT NO 810 ALIMENTOS</t>
  </si>
  <si>
    <t xml:space="preserve">PAGO FACT NO 459 , 450 , RENTA DE IMPRESORAS </t>
  </si>
  <si>
    <t xml:space="preserve">PAGO CONGRESO X111 JORNADA DE RESIDENTES DE ANESTESIOLOGIA LOS DIAS 17 , Y 18 MARZO 2023 HOTEL CATALONIA SANTO DOMIGO , CUPOS PARA CINCO PARTICPANTES  160 UCD POR PARTICIPATES </t>
  </si>
  <si>
    <t>PAGO POR REPARACION DE ESTUFA INDUSTRIALES LIMPIEZA DE QUEMADORES , VALVULA Y CORRECCION DE HUMO.</t>
  </si>
  <si>
    <t>RETENCION SUPLIDORES</t>
  </si>
  <si>
    <t>COMPRA DE PLACA DE ACRILICO  DE TRASPARENTE USO ACCESO ALA INFORMACION</t>
  </si>
  <si>
    <t>PAGO FACT NO 4196 Y 4218</t>
  </si>
  <si>
    <t xml:space="preserve">PAGO FACT NO 190093250, 290098972 , 290099121 ALIMENTOS </t>
  </si>
  <si>
    <t>PAGO FACT NO 5239 , 5407 , 5734 , Y 5449</t>
  </si>
  <si>
    <t xml:space="preserve">PAGO FACT NO 010,0011, Y 006 ANALITICAS A PACIENTES INGRESADAS </t>
  </si>
  <si>
    <t>AVANCE DEL 20% A COT 32722DEL 31/1/2023 PORBMANTENIMIENTOS A MONITORES</t>
  </si>
  <si>
    <t>ABONO 50% A  COMPRAS DE 9 BANCOS EN METALES GARBANIZADO , PARA EL AREA EMERGENCIA</t>
  </si>
  <si>
    <t>SALDO FACT NO 3312 , 3324 , 3364 , Y ABONO  FACT NO 3354 MAST GAST  LABORATORIO</t>
  </si>
  <si>
    <t xml:space="preserve">SALDO FACT  NO 435 , Y UN PAGO  FACT NO 436 , 437 , 438 , ALIMENTOS Y MAT GAST </t>
  </si>
  <si>
    <t>PAGO FACT NO 214 Y 215 ALIMENTOS</t>
  </si>
  <si>
    <t xml:space="preserve">PAGO FACT NO 2268, 2278, 2281 , 2296 , 2323 , 2331MEDICAMENTOS  MAT GAST  , </t>
  </si>
  <si>
    <t xml:space="preserve">SALDO FACT NO 9829 , 9781 , 9839 , YN 9972 , MAT GAST MEDICO </t>
  </si>
  <si>
    <t>INCENTIVO SENASA A EMPLEADOS</t>
  </si>
  <si>
    <t>PAGO FACT NO 9100527061 , MAT GAST  LABORATORIO</t>
  </si>
  <si>
    <t xml:space="preserve">PAGO FACT NO 878 , 946 , 1073 , 953 , 977, 896 , MEDICAMENTOS Y MAT GAST  MEDICO </t>
  </si>
  <si>
    <t>PAGO FACT NO 43564437 Y 4538 MEDICAMENTOS  Y MAT GAST MEDICO</t>
  </si>
  <si>
    <t>PAGO FACT NO 2132 , 2376 , 2254 , 2330 , MAT GAST OFICINA IMPRESO</t>
  </si>
  <si>
    <t>PAGO FACT NO 329, 330 , 65 Y  ABONO AFCT NO 105 MEDICAMENTOS Y MAT GAST MEDICO</t>
  </si>
  <si>
    <t xml:space="preserve">PAGO FACT NO 168 POR SERVICIO DE RECOGIDA DE DESECHOS  BIOMEDICOS </t>
  </si>
  <si>
    <t>PAGO FACT. 12333</t>
  </si>
  <si>
    <t xml:space="preserve">COMPRA DE REACTIVOS P/ CITOGENETICA </t>
  </si>
  <si>
    <t>PAGO FACT NO 99255 ,101356 , 101620 Y 101872</t>
  </si>
  <si>
    <t>2do ABONO  AFCT NO 114 , MATERIAL DE LIMPIEZA</t>
  </si>
  <si>
    <t xml:space="preserve">COMPRA DE 600 AMPOLLAS DE BUPIVACAINA 0.50% MEDICAMENTOS </t>
  </si>
  <si>
    <t>PAGO FACT NO 072 POR SERVICIOS DE HEMODIALISIS A PACIENTES INGRESADAS.</t>
  </si>
  <si>
    <t>PAGO FACT. 92066, 1400001112, 1400001163 Y 1400001169</t>
  </si>
  <si>
    <t>PAGO VIATICOS POR IR A BUSCARLOS MEDICAMENTOS  APROMESE  CAL,  LOS DIAS  01 , 08 , Y 17 FEBRERO  2023</t>
  </si>
  <si>
    <t>PAGO FACT NO 311, POR TRASNTORTE  MEDICAMENTOS  CORRESPONDIENTE AL MES DE FEBRERO 2023</t>
  </si>
  <si>
    <t xml:space="preserve">PAGO FACT NO 600 MEDICAMENTOS </t>
  </si>
  <si>
    <t>COMPRA DE MATERIALES FERRETEROS ,ELECTRICOS Y AFINES PARA REPARACION DEL AIRE DE CONSULTA SEGÚN COTIZACION  NO  COT 00009567 DE FECHA  16 MARZO 2023</t>
  </si>
  <si>
    <t xml:space="preserve">PAGO FACT NO 4375 ,5206 , 5216 , </t>
  </si>
  <si>
    <t>COMPRA DE BATERIAS DE UPS RAYOS X MARCA UNIPOWER 12 V 5AH NUEVAS Y BATERIAS PARA USP DE SONOGRAFO MARCA UNIPOWER ,12V  7 AH NUEVAS . SEGÚN COTIZACION  NO 03 DE FECHA 22 MARZO  2023</t>
  </si>
  <si>
    <t>COMPRA DE MARERIALES FERRERETEROS Y AFINES  PARA REPARACIONES EN DISTINTAS AREAS . DEL HOSPITAL</t>
  </si>
  <si>
    <t>COMPRA DE BOMBAS DE VACIO 5 CFM 1 ETAPA 110V BOMBAS DE RENAJE 220 V GRANDE Y TARUGOS  HILTY  3/8 SEGÚN COTIZACION  NO COT -00009878 DE FECHA 23 MARZO DEL 2023</t>
  </si>
  <si>
    <t>COMPRA DE MATERIALES ELECTRICOS  Y AFINES PARA  EL DEPT DE COMPUTOS</t>
  </si>
  <si>
    <t>PAGO NOMINA EMPLEADOS</t>
  </si>
  <si>
    <t>BANCO DE RESERVAS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</si>
</sst>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" fontId="56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0" fontId="58" fillId="0" borderId="0" xfId="0" applyFont="1" applyFill="1" applyAlignment="1">
      <alignment vertical="center"/>
    </xf>
    <xf numFmtId="14" fontId="16" fillId="33" borderId="11" xfId="0" applyNumberFormat="1" applyFont="1" applyFill="1" applyBorder="1" applyAlignment="1">
      <alignment horizontal="right"/>
    </xf>
    <xf numFmtId="14" fontId="59" fillId="33" borderId="11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60" fillId="33" borderId="11" xfId="0" applyFont="1" applyFill="1" applyBorder="1" applyAlignment="1">
      <alignment wrapText="1"/>
    </xf>
    <xf numFmtId="14" fontId="59" fillId="0" borderId="11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wrapText="1"/>
    </xf>
    <xf numFmtId="14" fontId="16" fillId="33" borderId="11" xfId="0" applyNumberFormat="1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14" fontId="61" fillId="33" borderId="11" xfId="0" applyNumberFormat="1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62"/>
  <sheetViews>
    <sheetView tabSelected="1" zoomScale="70" zoomScaleNormal="70" zoomScaleSheetLayoutView="70" zoomScalePageLayoutView="0" workbookViewId="0" topLeftCell="B1">
      <selection activeCell="I10" sqref="I10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53" t="s">
        <v>11</v>
      </c>
      <c r="E6" s="53"/>
      <c r="F6" s="53"/>
      <c r="G6" s="53"/>
      <c r="H6" s="53"/>
      <c r="I6" s="53"/>
      <c r="J6" s="53"/>
    </row>
    <row r="7" spans="4:10" s="12" customFormat="1" ht="20.25">
      <c r="D7" s="54"/>
      <c r="E7" s="55"/>
      <c r="F7" s="55"/>
      <c r="G7" s="55"/>
      <c r="H7" s="55"/>
      <c r="I7" s="55"/>
      <c r="J7" s="55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6" t="s">
        <v>3</v>
      </c>
      <c r="E9" s="56"/>
      <c r="F9" s="56"/>
      <c r="G9" s="56"/>
      <c r="H9" s="56"/>
      <c r="I9" s="56"/>
      <c r="J9" s="56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7" t="s">
        <v>13</v>
      </c>
      <c r="E13" s="58" t="s">
        <v>4</v>
      </c>
      <c r="F13" s="58"/>
      <c r="G13" s="58"/>
      <c r="H13" s="58" t="s">
        <v>12</v>
      </c>
      <c r="I13" s="58"/>
      <c r="J13" s="58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7"/>
      <c r="E14" s="59"/>
      <c r="F14" s="59"/>
      <c r="G14" s="24"/>
      <c r="H14" s="59" t="s">
        <v>8</v>
      </c>
      <c r="I14" s="59"/>
      <c r="J14" s="25">
        <v>1770884.15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7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6">
        <v>1</v>
      </c>
      <c r="E16" s="37"/>
      <c r="F16" s="39">
        <v>32991</v>
      </c>
      <c r="G16" s="49" t="s">
        <v>25</v>
      </c>
      <c r="H16" s="28">
        <v>0</v>
      </c>
      <c r="I16" s="27"/>
      <c r="J16" s="20">
        <v>1770884.15</v>
      </c>
      <c r="K16" s="8"/>
      <c r="L16" s="8"/>
      <c r="M16" s="8"/>
      <c r="N16" s="8"/>
    </row>
    <row r="17" spans="1:14" s="3" customFormat="1" ht="56.25" customHeight="1">
      <c r="A17" s="8"/>
      <c r="B17" s="8"/>
      <c r="C17" s="8"/>
      <c r="D17" s="26">
        <f>D16+1</f>
        <v>2</v>
      </c>
      <c r="E17" s="37">
        <v>44986</v>
      </c>
      <c r="F17" s="40">
        <v>32992</v>
      </c>
      <c r="G17" s="45" t="s">
        <v>22</v>
      </c>
      <c r="H17" s="28">
        <v>10000</v>
      </c>
      <c r="I17" s="27"/>
      <c r="J17" s="20">
        <f>J16-H17</f>
        <v>1760884.15</v>
      </c>
      <c r="K17" s="8"/>
      <c r="L17" s="8"/>
      <c r="M17" s="8"/>
      <c r="N17" s="8"/>
    </row>
    <row r="18" spans="1:14" s="3" customFormat="1" ht="56.25" customHeight="1">
      <c r="A18" s="8"/>
      <c r="B18" s="8"/>
      <c r="C18" s="8"/>
      <c r="D18" s="26">
        <f>D17+1</f>
        <v>3</v>
      </c>
      <c r="E18" s="37">
        <v>44986</v>
      </c>
      <c r="F18" s="40">
        <v>32993</v>
      </c>
      <c r="G18" s="45" t="s">
        <v>23</v>
      </c>
      <c r="H18" s="28">
        <v>10000</v>
      </c>
      <c r="I18" s="27"/>
      <c r="J18" s="20">
        <f aca="true" t="shared" si="0" ref="J18:J58">J17-H18</f>
        <v>1750884.15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aca="true" t="shared" si="1" ref="D19:D83">D18+1</f>
        <v>4</v>
      </c>
      <c r="E19" s="38">
        <v>44986</v>
      </c>
      <c r="F19" s="41">
        <v>32994</v>
      </c>
      <c r="G19" s="46" t="s">
        <v>24</v>
      </c>
      <c r="H19" s="28">
        <v>7000</v>
      </c>
      <c r="I19" s="27"/>
      <c r="J19" s="20">
        <f t="shared" si="0"/>
        <v>1743884.15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1"/>
        <v>5</v>
      </c>
      <c r="E20" s="38">
        <v>44986</v>
      </c>
      <c r="F20" s="41">
        <v>32995</v>
      </c>
      <c r="G20" s="46" t="s">
        <v>24</v>
      </c>
      <c r="H20" s="28">
        <v>9000</v>
      </c>
      <c r="I20" s="27"/>
      <c r="J20" s="20">
        <f t="shared" si="0"/>
        <v>1734884.15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>
        <f t="shared" si="1"/>
        <v>6</v>
      </c>
      <c r="E21" s="38">
        <v>44986</v>
      </c>
      <c r="F21" s="41">
        <v>32996</v>
      </c>
      <c r="G21" s="46" t="s">
        <v>24</v>
      </c>
      <c r="H21" s="28">
        <v>3000</v>
      </c>
      <c r="I21" s="27"/>
      <c r="J21" s="20">
        <f t="shared" si="0"/>
        <v>1731884.15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1"/>
        <v>7</v>
      </c>
      <c r="E22" s="38">
        <v>44986</v>
      </c>
      <c r="F22" s="41">
        <v>32997</v>
      </c>
      <c r="G22" s="46" t="s">
        <v>24</v>
      </c>
      <c r="H22" s="28">
        <v>3000</v>
      </c>
      <c r="I22" s="27"/>
      <c r="J22" s="20">
        <f t="shared" si="0"/>
        <v>1728884.15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1"/>
        <v>8</v>
      </c>
      <c r="E23" s="38">
        <v>44986</v>
      </c>
      <c r="F23" s="41">
        <v>32998</v>
      </c>
      <c r="G23" s="46" t="s">
        <v>24</v>
      </c>
      <c r="H23" s="28">
        <v>6000</v>
      </c>
      <c r="I23" s="27"/>
      <c r="J23" s="20">
        <f t="shared" si="0"/>
        <v>1722884.15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1"/>
        <v>9</v>
      </c>
      <c r="E24" s="38">
        <v>44986</v>
      </c>
      <c r="F24" s="41">
        <v>32999</v>
      </c>
      <c r="G24" s="46" t="s">
        <v>24</v>
      </c>
      <c r="H24" s="28">
        <v>6000</v>
      </c>
      <c r="I24" s="27"/>
      <c r="J24" s="20">
        <f t="shared" si="0"/>
        <v>1716884.15</v>
      </c>
      <c r="K24" s="8"/>
      <c r="L24" s="8"/>
      <c r="M24" s="8"/>
      <c r="N24" s="8"/>
    </row>
    <row r="25" spans="1:14" s="3" customFormat="1" ht="56.25" customHeight="1">
      <c r="A25" s="8"/>
      <c r="B25" s="8"/>
      <c r="C25" s="8"/>
      <c r="D25" s="26">
        <f t="shared" si="1"/>
        <v>10</v>
      </c>
      <c r="E25" s="38">
        <v>44986</v>
      </c>
      <c r="F25" s="41">
        <v>33000</v>
      </c>
      <c r="G25" s="46" t="s">
        <v>24</v>
      </c>
      <c r="H25" s="28">
        <v>7000</v>
      </c>
      <c r="I25" s="27"/>
      <c r="J25" s="20">
        <f t="shared" si="0"/>
        <v>1709884.15</v>
      </c>
      <c r="K25" s="8"/>
      <c r="L25" s="8"/>
      <c r="M25" s="8"/>
      <c r="N25" s="8"/>
    </row>
    <row r="26" spans="1:14" s="3" customFormat="1" ht="56.25" customHeight="1">
      <c r="A26" s="8"/>
      <c r="B26" s="8"/>
      <c r="C26" s="8"/>
      <c r="D26" s="26">
        <f t="shared" si="1"/>
        <v>11</v>
      </c>
      <c r="E26" s="38">
        <v>44986</v>
      </c>
      <c r="F26" s="41">
        <v>33001</v>
      </c>
      <c r="G26" s="46" t="s">
        <v>24</v>
      </c>
      <c r="H26" s="28">
        <v>2000</v>
      </c>
      <c r="I26" s="27"/>
      <c r="J26" s="20">
        <f t="shared" si="0"/>
        <v>1707884.15</v>
      </c>
      <c r="K26" s="8"/>
      <c r="L26" s="8"/>
      <c r="M26" s="8"/>
      <c r="N26" s="8"/>
    </row>
    <row r="27" spans="1:14" s="3" customFormat="1" ht="56.25" customHeight="1">
      <c r="A27" s="8"/>
      <c r="B27" s="8"/>
      <c r="C27" s="8"/>
      <c r="D27" s="26">
        <f t="shared" si="1"/>
        <v>12</v>
      </c>
      <c r="E27" s="38">
        <v>44986</v>
      </c>
      <c r="F27" s="41">
        <v>33002</v>
      </c>
      <c r="G27" s="46" t="s">
        <v>24</v>
      </c>
      <c r="H27" s="28">
        <v>6000</v>
      </c>
      <c r="I27" s="27"/>
      <c r="J27" s="20">
        <f t="shared" si="0"/>
        <v>1701884.15</v>
      </c>
      <c r="K27" s="8"/>
      <c r="L27" s="8"/>
      <c r="M27" s="8"/>
      <c r="N27" s="8"/>
    </row>
    <row r="28" spans="1:14" s="3" customFormat="1" ht="56.25" customHeight="1">
      <c r="A28" s="8"/>
      <c r="B28" s="8"/>
      <c r="C28" s="8"/>
      <c r="D28" s="26">
        <f t="shared" si="1"/>
        <v>13</v>
      </c>
      <c r="E28" s="38">
        <v>44986</v>
      </c>
      <c r="F28" s="41">
        <v>33003</v>
      </c>
      <c r="G28" s="46" t="s">
        <v>24</v>
      </c>
      <c r="H28" s="28">
        <v>6000</v>
      </c>
      <c r="I28" s="27"/>
      <c r="J28" s="20">
        <f t="shared" si="0"/>
        <v>1695884.15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>
        <f t="shared" si="1"/>
        <v>14</v>
      </c>
      <c r="E29" s="38">
        <v>44986</v>
      </c>
      <c r="F29" s="41">
        <v>33004</v>
      </c>
      <c r="G29" s="46" t="s">
        <v>24</v>
      </c>
      <c r="H29" s="28">
        <v>8000</v>
      </c>
      <c r="I29" s="27"/>
      <c r="J29" s="20">
        <f t="shared" si="0"/>
        <v>1687884.15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>
        <f t="shared" si="1"/>
        <v>15</v>
      </c>
      <c r="E30" s="38">
        <v>44986</v>
      </c>
      <c r="F30" s="41">
        <v>33005</v>
      </c>
      <c r="G30" s="46" t="s">
        <v>24</v>
      </c>
      <c r="H30" s="28">
        <v>10000</v>
      </c>
      <c r="I30" s="27"/>
      <c r="J30" s="20">
        <f t="shared" si="0"/>
        <v>1677884.15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1"/>
        <v>16</v>
      </c>
      <c r="E31" s="38">
        <v>44986</v>
      </c>
      <c r="F31" s="41">
        <v>33006</v>
      </c>
      <c r="G31" s="46" t="s">
        <v>24</v>
      </c>
      <c r="H31" s="28">
        <v>6000</v>
      </c>
      <c r="I31" s="27"/>
      <c r="J31" s="20">
        <f t="shared" si="0"/>
        <v>1671884.15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1"/>
        <v>17</v>
      </c>
      <c r="E32" s="38">
        <v>44986</v>
      </c>
      <c r="F32" s="41">
        <v>33007</v>
      </c>
      <c r="G32" s="46" t="s">
        <v>24</v>
      </c>
      <c r="H32" s="28">
        <v>7000</v>
      </c>
      <c r="I32" s="27"/>
      <c r="J32" s="20">
        <f t="shared" si="0"/>
        <v>1664884.15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>
        <f t="shared" si="1"/>
        <v>18</v>
      </c>
      <c r="E33" s="38">
        <v>44986</v>
      </c>
      <c r="F33" s="41">
        <v>33008</v>
      </c>
      <c r="G33" s="46" t="s">
        <v>24</v>
      </c>
      <c r="H33" s="28">
        <v>9000</v>
      </c>
      <c r="I33" s="27"/>
      <c r="J33" s="20">
        <f t="shared" si="0"/>
        <v>1655884.15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6">
        <f t="shared" si="1"/>
        <v>19</v>
      </c>
      <c r="E34" s="38">
        <v>44986</v>
      </c>
      <c r="F34" s="41">
        <v>33009</v>
      </c>
      <c r="G34" s="46" t="s">
        <v>24</v>
      </c>
      <c r="H34" s="28">
        <v>7000</v>
      </c>
      <c r="I34" s="27"/>
      <c r="J34" s="20">
        <f t="shared" si="0"/>
        <v>1648884.15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6">
        <f t="shared" si="1"/>
        <v>20</v>
      </c>
      <c r="E35" s="38">
        <v>44986</v>
      </c>
      <c r="F35" s="41">
        <v>33010</v>
      </c>
      <c r="G35" s="46" t="s">
        <v>24</v>
      </c>
      <c r="H35" s="28">
        <v>6000</v>
      </c>
      <c r="I35" s="27"/>
      <c r="J35" s="20">
        <f t="shared" si="0"/>
        <v>1642884.15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>
        <f t="shared" si="1"/>
        <v>21</v>
      </c>
      <c r="E36" s="38">
        <v>44986</v>
      </c>
      <c r="F36" s="41">
        <v>33011</v>
      </c>
      <c r="G36" s="46" t="s">
        <v>24</v>
      </c>
      <c r="H36" s="28">
        <v>10000</v>
      </c>
      <c r="I36" s="27"/>
      <c r="J36" s="20">
        <f t="shared" si="0"/>
        <v>1632884.15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 t="shared" si="1"/>
        <v>22</v>
      </c>
      <c r="E37" s="38">
        <v>44986</v>
      </c>
      <c r="F37" s="41">
        <v>33012</v>
      </c>
      <c r="G37" s="46" t="s">
        <v>24</v>
      </c>
      <c r="H37" s="28">
        <v>7000</v>
      </c>
      <c r="I37" s="27"/>
      <c r="J37" s="20">
        <f t="shared" si="0"/>
        <v>1625884.15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6">
        <f t="shared" si="1"/>
        <v>23</v>
      </c>
      <c r="E38" s="38">
        <v>44986</v>
      </c>
      <c r="F38" s="41">
        <v>33013</v>
      </c>
      <c r="G38" s="46" t="s">
        <v>24</v>
      </c>
      <c r="H38" s="28">
        <v>9000</v>
      </c>
      <c r="I38" s="27"/>
      <c r="J38" s="20">
        <f t="shared" si="0"/>
        <v>1616884.15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>
        <f t="shared" si="1"/>
        <v>24</v>
      </c>
      <c r="E39" s="38">
        <v>44986</v>
      </c>
      <c r="F39" s="41">
        <v>33014</v>
      </c>
      <c r="G39" s="46" t="s">
        <v>24</v>
      </c>
      <c r="H39" s="28">
        <v>6000</v>
      </c>
      <c r="I39" s="27"/>
      <c r="J39" s="20">
        <f t="shared" si="0"/>
        <v>1610884.15</v>
      </c>
      <c r="K39" s="8"/>
      <c r="L39" s="8"/>
      <c r="M39" s="8"/>
      <c r="N39" s="8"/>
    </row>
    <row r="40" spans="1:14" s="3" customFormat="1" ht="56.25" customHeight="1">
      <c r="A40" s="8"/>
      <c r="B40" s="8"/>
      <c r="C40" s="8"/>
      <c r="D40" s="26">
        <f t="shared" si="1"/>
        <v>25</v>
      </c>
      <c r="E40" s="38">
        <v>44986</v>
      </c>
      <c r="F40" s="41">
        <v>33015</v>
      </c>
      <c r="G40" s="46" t="s">
        <v>24</v>
      </c>
      <c r="H40" s="28">
        <v>6000</v>
      </c>
      <c r="I40" s="30"/>
      <c r="J40" s="20">
        <f t="shared" si="0"/>
        <v>1604884.15</v>
      </c>
      <c r="K40" s="8"/>
      <c r="L40" s="8"/>
      <c r="M40" s="8"/>
      <c r="N40" s="8"/>
    </row>
    <row r="41" spans="1:14" s="3" customFormat="1" ht="56.25" customHeight="1">
      <c r="A41" s="8"/>
      <c r="B41" s="8"/>
      <c r="C41" s="8"/>
      <c r="D41" s="26">
        <f t="shared" si="1"/>
        <v>26</v>
      </c>
      <c r="E41" s="38">
        <v>44986</v>
      </c>
      <c r="F41" s="41">
        <v>33016</v>
      </c>
      <c r="G41" s="46" t="s">
        <v>24</v>
      </c>
      <c r="H41" s="28">
        <v>9000</v>
      </c>
      <c r="I41" s="27"/>
      <c r="J41" s="20">
        <f t="shared" si="0"/>
        <v>1595884.15</v>
      </c>
      <c r="K41" s="8"/>
      <c r="L41" s="8"/>
      <c r="M41" s="8"/>
      <c r="N41" s="8"/>
    </row>
    <row r="42" spans="1:14" s="3" customFormat="1" ht="56.25" customHeight="1">
      <c r="A42" s="8"/>
      <c r="B42" s="8"/>
      <c r="C42" s="8"/>
      <c r="D42" s="26">
        <f t="shared" si="1"/>
        <v>27</v>
      </c>
      <c r="E42" s="38">
        <v>44986</v>
      </c>
      <c r="F42" s="41">
        <v>33017</v>
      </c>
      <c r="G42" s="46" t="s">
        <v>24</v>
      </c>
      <c r="H42" s="28">
        <v>15000</v>
      </c>
      <c r="I42" s="27"/>
      <c r="J42" s="20">
        <f t="shared" si="0"/>
        <v>1580884.15</v>
      </c>
      <c r="K42" s="8"/>
      <c r="L42" s="8"/>
      <c r="M42" s="8"/>
      <c r="N42" s="8"/>
    </row>
    <row r="43" spans="1:14" s="3" customFormat="1" ht="56.25" customHeight="1">
      <c r="A43" s="8"/>
      <c r="B43" s="8"/>
      <c r="C43" s="8"/>
      <c r="D43" s="26">
        <f t="shared" si="1"/>
        <v>28</v>
      </c>
      <c r="E43" s="38">
        <v>44986</v>
      </c>
      <c r="F43" s="41">
        <v>33018</v>
      </c>
      <c r="G43" s="46" t="s">
        <v>24</v>
      </c>
      <c r="H43" s="28">
        <v>7000</v>
      </c>
      <c r="I43" s="27"/>
      <c r="J43" s="20">
        <f t="shared" si="0"/>
        <v>1573884.15</v>
      </c>
      <c r="K43" s="8"/>
      <c r="L43" s="8"/>
      <c r="M43" s="8"/>
      <c r="N43" s="8"/>
    </row>
    <row r="44" spans="1:14" s="3" customFormat="1" ht="56.25" customHeight="1">
      <c r="A44" s="8"/>
      <c r="B44" s="8"/>
      <c r="C44" s="8"/>
      <c r="D44" s="26">
        <f t="shared" si="1"/>
        <v>29</v>
      </c>
      <c r="E44" s="38">
        <v>44986</v>
      </c>
      <c r="F44" s="41">
        <v>33019</v>
      </c>
      <c r="G44" s="46" t="s">
        <v>24</v>
      </c>
      <c r="H44" s="28">
        <v>6000</v>
      </c>
      <c r="I44" s="30"/>
      <c r="J44" s="20">
        <f t="shared" si="0"/>
        <v>1567884.15</v>
      </c>
      <c r="K44" s="8"/>
      <c r="L44" s="8"/>
      <c r="M44" s="8"/>
      <c r="N44" s="8"/>
    </row>
    <row r="45" spans="1:14" s="3" customFormat="1" ht="56.25" customHeight="1">
      <c r="A45" s="8"/>
      <c r="B45" s="8"/>
      <c r="C45" s="8"/>
      <c r="D45" s="26">
        <f t="shared" si="1"/>
        <v>30</v>
      </c>
      <c r="E45" s="38">
        <v>44986</v>
      </c>
      <c r="F45" s="41">
        <v>33020</v>
      </c>
      <c r="G45" s="46" t="s">
        <v>24</v>
      </c>
      <c r="H45" s="28">
        <v>7000</v>
      </c>
      <c r="I45" s="27"/>
      <c r="J45" s="20">
        <f t="shared" si="0"/>
        <v>1560884.15</v>
      </c>
      <c r="K45" s="8"/>
      <c r="L45" s="8"/>
      <c r="M45" s="8"/>
      <c r="N45" s="8"/>
    </row>
    <row r="46" spans="1:14" s="3" customFormat="1" ht="56.25" customHeight="1">
      <c r="A46" s="8"/>
      <c r="B46" s="8"/>
      <c r="C46" s="8"/>
      <c r="D46" s="26">
        <f t="shared" si="1"/>
        <v>31</v>
      </c>
      <c r="E46" s="38">
        <v>44986</v>
      </c>
      <c r="F46" s="41">
        <v>33021</v>
      </c>
      <c r="G46" s="46" t="s">
        <v>24</v>
      </c>
      <c r="H46" s="28">
        <v>6000</v>
      </c>
      <c r="I46" s="27"/>
      <c r="J46" s="20">
        <f t="shared" si="0"/>
        <v>1554884.15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>
        <f t="shared" si="1"/>
        <v>32</v>
      </c>
      <c r="E47" s="38">
        <v>44986</v>
      </c>
      <c r="F47" s="41">
        <v>33022</v>
      </c>
      <c r="G47" s="46" t="s">
        <v>24</v>
      </c>
      <c r="H47" s="28">
        <v>4000</v>
      </c>
      <c r="I47" s="27"/>
      <c r="J47" s="20">
        <f t="shared" si="0"/>
        <v>1550884.15</v>
      </c>
      <c r="K47" s="8"/>
      <c r="L47" s="8"/>
      <c r="M47" s="8"/>
      <c r="N47" s="8"/>
    </row>
    <row r="48" spans="1:14" s="3" customFormat="1" ht="56.25" customHeight="1">
      <c r="A48" s="8"/>
      <c r="B48" s="8"/>
      <c r="C48" s="8"/>
      <c r="D48" s="26">
        <f t="shared" si="1"/>
        <v>33</v>
      </c>
      <c r="E48" s="38">
        <v>44986</v>
      </c>
      <c r="F48" s="41">
        <v>33023</v>
      </c>
      <c r="G48" s="46" t="s">
        <v>24</v>
      </c>
      <c r="H48" s="28">
        <v>10000</v>
      </c>
      <c r="I48" s="27"/>
      <c r="J48" s="20">
        <f t="shared" si="0"/>
        <v>1540884.15</v>
      </c>
      <c r="K48" s="8"/>
      <c r="L48" s="8"/>
      <c r="M48" s="8"/>
      <c r="N48" s="8"/>
    </row>
    <row r="49" spans="1:14" s="3" customFormat="1" ht="56.25" customHeight="1">
      <c r="A49" s="8"/>
      <c r="B49" s="8"/>
      <c r="C49" s="8"/>
      <c r="D49" s="26">
        <f t="shared" si="1"/>
        <v>34</v>
      </c>
      <c r="E49" s="38">
        <v>44986</v>
      </c>
      <c r="F49" s="41">
        <v>33024</v>
      </c>
      <c r="G49" s="46" t="s">
        <v>24</v>
      </c>
      <c r="H49" s="28">
        <v>6000</v>
      </c>
      <c r="I49" s="27"/>
      <c r="J49" s="20">
        <f t="shared" si="0"/>
        <v>1534884.15</v>
      </c>
      <c r="K49" s="8"/>
      <c r="L49" s="8"/>
      <c r="M49" s="8"/>
      <c r="N49" s="8"/>
    </row>
    <row r="50" spans="1:14" s="3" customFormat="1" ht="56.25" customHeight="1">
      <c r="A50" s="8"/>
      <c r="B50" s="8"/>
      <c r="C50" s="8"/>
      <c r="D50" s="26">
        <f t="shared" si="1"/>
        <v>35</v>
      </c>
      <c r="E50" s="38">
        <v>44986</v>
      </c>
      <c r="F50" s="41">
        <v>33025</v>
      </c>
      <c r="G50" s="46" t="s">
        <v>24</v>
      </c>
      <c r="H50" s="28">
        <v>7000</v>
      </c>
      <c r="I50" s="27"/>
      <c r="J50" s="20">
        <f t="shared" si="0"/>
        <v>1527884.15</v>
      </c>
      <c r="K50" s="8"/>
      <c r="L50" s="8"/>
      <c r="M50" s="8"/>
      <c r="N50" s="8"/>
    </row>
    <row r="51" spans="1:14" s="3" customFormat="1" ht="56.25" customHeight="1">
      <c r="A51" s="8"/>
      <c r="B51" s="8"/>
      <c r="C51" s="8"/>
      <c r="D51" s="26">
        <f t="shared" si="1"/>
        <v>36</v>
      </c>
      <c r="E51" s="38">
        <v>44986</v>
      </c>
      <c r="F51" s="41">
        <v>33026</v>
      </c>
      <c r="G51" s="46" t="s">
        <v>24</v>
      </c>
      <c r="H51" s="28">
        <v>7000</v>
      </c>
      <c r="I51" s="27"/>
      <c r="J51" s="20">
        <f t="shared" si="0"/>
        <v>1520884.15</v>
      </c>
      <c r="K51" s="8"/>
      <c r="L51" s="8"/>
      <c r="M51" s="8"/>
      <c r="N51" s="8"/>
    </row>
    <row r="52" spans="1:14" s="3" customFormat="1" ht="56.25" customHeight="1">
      <c r="A52" s="8"/>
      <c r="B52" s="8"/>
      <c r="C52" s="8"/>
      <c r="D52" s="26">
        <f t="shared" si="1"/>
        <v>37</v>
      </c>
      <c r="E52" s="38">
        <v>44986</v>
      </c>
      <c r="F52" s="41">
        <v>33027</v>
      </c>
      <c r="G52" s="46" t="s">
        <v>24</v>
      </c>
      <c r="H52" s="28">
        <v>7000</v>
      </c>
      <c r="I52" s="27"/>
      <c r="J52" s="20">
        <f t="shared" si="0"/>
        <v>1513884.15</v>
      </c>
      <c r="K52" s="8"/>
      <c r="L52" s="8"/>
      <c r="M52" s="8"/>
      <c r="N52" s="8"/>
    </row>
    <row r="53" spans="1:14" s="3" customFormat="1" ht="56.25" customHeight="1">
      <c r="A53" s="8"/>
      <c r="B53" s="8"/>
      <c r="C53" s="8"/>
      <c r="D53" s="26">
        <f t="shared" si="1"/>
        <v>38</v>
      </c>
      <c r="E53" s="38">
        <v>44986</v>
      </c>
      <c r="F53" s="41">
        <v>33028</v>
      </c>
      <c r="G53" s="46" t="s">
        <v>24</v>
      </c>
      <c r="H53" s="28">
        <v>9000</v>
      </c>
      <c r="I53" s="27"/>
      <c r="J53" s="20">
        <f t="shared" si="0"/>
        <v>1504884.15</v>
      </c>
      <c r="K53" s="8"/>
      <c r="L53" s="8"/>
      <c r="M53" s="8"/>
      <c r="N53" s="8"/>
    </row>
    <row r="54" spans="1:14" s="3" customFormat="1" ht="56.25" customHeight="1">
      <c r="A54" s="8"/>
      <c r="B54" s="8"/>
      <c r="C54" s="8"/>
      <c r="D54" s="26">
        <f t="shared" si="1"/>
        <v>39</v>
      </c>
      <c r="E54" s="38">
        <v>44986</v>
      </c>
      <c r="F54" s="41">
        <v>33029</v>
      </c>
      <c r="G54" s="46" t="s">
        <v>24</v>
      </c>
      <c r="H54" s="28">
        <v>7000</v>
      </c>
      <c r="I54" s="27"/>
      <c r="J54" s="20">
        <f t="shared" si="0"/>
        <v>1497884.15</v>
      </c>
      <c r="K54" s="8"/>
      <c r="L54" s="8"/>
      <c r="M54" s="8"/>
      <c r="N54" s="8"/>
    </row>
    <row r="55" spans="1:14" s="3" customFormat="1" ht="56.25" customHeight="1">
      <c r="A55" s="8"/>
      <c r="B55" s="8"/>
      <c r="C55" s="8"/>
      <c r="D55" s="26">
        <f t="shared" si="1"/>
        <v>40</v>
      </c>
      <c r="E55" s="38">
        <v>44986</v>
      </c>
      <c r="F55" s="41">
        <v>33030</v>
      </c>
      <c r="G55" s="46" t="s">
        <v>24</v>
      </c>
      <c r="H55" s="28">
        <v>10000</v>
      </c>
      <c r="I55" s="27"/>
      <c r="J55" s="20">
        <f t="shared" si="0"/>
        <v>1487884.15</v>
      </c>
      <c r="K55" s="8"/>
      <c r="L55" s="8"/>
      <c r="M55" s="8"/>
      <c r="N55" s="8"/>
    </row>
    <row r="56" spans="1:14" s="3" customFormat="1" ht="56.25" customHeight="1">
      <c r="A56" s="8"/>
      <c r="B56" s="8"/>
      <c r="C56" s="8"/>
      <c r="D56" s="26">
        <f t="shared" si="1"/>
        <v>41</v>
      </c>
      <c r="E56" s="38"/>
      <c r="F56" s="41">
        <v>33031</v>
      </c>
      <c r="G56" s="46" t="s">
        <v>25</v>
      </c>
      <c r="H56" s="28">
        <v>0</v>
      </c>
      <c r="I56" s="27"/>
      <c r="J56" s="20">
        <f t="shared" si="0"/>
        <v>1487884.15</v>
      </c>
      <c r="K56" s="8"/>
      <c r="L56" s="8"/>
      <c r="M56" s="8"/>
      <c r="N56" s="8"/>
    </row>
    <row r="57" spans="1:14" s="3" customFormat="1" ht="56.25" customHeight="1">
      <c r="A57" s="8"/>
      <c r="B57" s="8"/>
      <c r="C57" s="8"/>
      <c r="D57" s="26">
        <f t="shared" si="1"/>
        <v>42</v>
      </c>
      <c r="E57" s="38">
        <v>44986</v>
      </c>
      <c r="F57" s="41">
        <v>33032</v>
      </c>
      <c r="G57" s="46" t="s">
        <v>24</v>
      </c>
      <c r="H57" s="28">
        <v>5000</v>
      </c>
      <c r="I57" s="27"/>
      <c r="J57" s="20">
        <f t="shared" si="0"/>
        <v>1482884.15</v>
      </c>
      <c r="K57" s="8"/>
      <c r="L57" s="8"/>
      <c r="M57" s="8"/>
      <c r="N57" s="8"/>
    </row>
    <row r="58" spans="1:14" s="3" customFormat="1" ht="56.25" customHeight="1">
      <c r="A58" s="8"/>
      <c r="B58" s="8"/>
      <c r="C58" s="8"/>
      <c r="D58" s="26">
        <f t="shared" si="1"/>
        <v>43</v>
      </c>
      <c r="E58" s="38">
        <v>44986</v>
      </c>
      <c r="F58" s="41">
        <v>33033</v>
      </c>
      <c r="G58" s="46" t="s">
        <v>23</v>
      </c>
      <c r="H58" s="28">
        <v>4000</v>
      </c>
      <c r="I58" s="27"/>
      <c r="J58" s="20">
        <f t="shared" si="0"/>
        <v>1478884.15</v>
      </c>
      <c r="K58" s="8"/>
      <c r="L58" s="8"/>
      <c r="M58" s="8"/>
      <c r="N58" s="8"/>
    </row>
    <row r="59" spans="1:14" s="3" customFormat="1" ht="56.25" customHeight="1">
      <c r="A59" s="8"/>
      <c r="B59" s="8"/>
      <c r="C59" s="8"/>
      <c r="D59" s="26"/>
      <c r="E59" s="50">
        <v>44987</v>
      </c>
      <c r="F59" s="51"/>
      <c r="G59" s="52" t="s">
        <v>75</v>
      </c>
      <c r="H59" s="28"/>
      <c r="I59" s="30">
        <v>12000000</v>
      </c>
      <c r="J59" s="20">
        <f>J58+I59</f>
        <v>13478884.15</v>
      </c>
      <c r="K59" s="8"/>
      <c r="L59" s="8"/>
      <c r="M59" s="8"/>
      <c r="N59" s="8"/>
    </row>
    <row r="60" spans="1:14" s="3" customFormat="1" ht="56.25" customHeight="1">
      <c r="A60" s="8"/>
      <c r="B60" s="8"/>
      <c r="C60" s="8"/>
      <c r="D60" s="26">
        <f>D58+1</f>
        <v>44</v>
      </c>
      <c r="E60" s="38">
        <v>44988</v>
      </c>
      <c r="F60" s="41">
        <v>33034</v>
      </c>
      <c r="G60" s="46" t="s">
        <v>26</v>
      </c>
      <c r="H60" s="28">
        <v>45695.86</v>
      </c>
      <c r="I60" s="27"/>
      <c r="J60" s="20">
        <f>J59-H60</f>
        <v>13433188.290000001</v>
      </c>
      <c r="K60" s="8"/>
      <c r="L60" s="8"/>
      <c r="M60" s="8"/>
      <c r="N60" s="8"/>
    </row>
    <row r="61" spans="1:14" s="3" customFormat="1" ht="56.25" customHeight="1">
      <c r="A61" s="8"/>
      <c r="B61" s="8"/>
      <c r="C61" s="8"/>
      <c r="D61" s="26">
        <f t="shared" si="1"/>
        <v>45</v>
      </c>
      <c r="E61" s="38">
        <v>44986</v>
      </c>
      <c r="F61" s="41">
        <v>33035</v>
      </c>
      <c r="G61" s="46" t="s">
        <v>23</v>
      </c>
      <c r="H61" s="28">
        <v>10000</v>
      </c>
      <c r="I61" s="27"/>
      <c r="J61" s="20">
        <f aca="true" t="shared" si="2" ref="J61:J107">SUM(J60-H61)</f>
        <v>13423188.290000001</v>
      </c>
      <c r="K61" s="8"/>
      <c r="L61" s="8"/>
      <c r="M61" s="8"/>
      <c r="N61" s="8"/>
    </row>
    <row r="62" spans="1:14" s="3" customFormat="1" ht="56.25" customHeight="1">
      <c r="A62" s="8"/>
      <c r="B62" s="8"/>
      <c r="C62" s="8"/>
      <c r="D62" s="26">
        <f t="shared" si="1"/>
        <v>46</v>
      </c>
      <c r="E62" s="38"/>
      <c r="F62" s="41">
        <v>33036</v>
      </c>
      <c r="G62" s="46" t="s">
        <v>25</v>
      </c>
      <c r="H62" s="28">
        <v>0</v>
      </c>
      <c r="I62" s="27"/>
      <c r="J62" s="20">
        <f t="shared" si="2"/>
        <v>13423188.290000001</v>
      </c>
      <c r="K62" s="8"/>
      <c r="L62" s="8"/>
      <c r="M62" s="8"/>
      <c r="N62" s="8"/>
    </row>
    <row r="63" spans="1:14" s="3" customFormat="1" ht="56.25" customHeight="1">
      <c r="A63" s="8"/>
      <c r="B63" s="8"/>
      <c r="C63" s="8"/>
      <c r="D63" s="26">
        <f t="shared" si="1"/>
        <v>47</v>
      </c>
      <c r="E63" s="38">
        <v>44994</v>
      </c>
      <c r="F63" s="41">
        <v>33037</v>
      </c>
      <c r="G63" s="46" t="s">
        <v>27</v>
      </c>
      <c r="H63" s="28">
        <v>55250.73</v>
      </c>
      <c r="I63" s="27"/>
      <c r="J63" s="20">
        <f>SUM(J62-H63)</f>
        <v>13367937.56</v>
      </c>
      <c r="K63" s="8"/>
      <c r="L63" s="8"/>
      <c r="M63" s="8"/>
      <c r="N63" s="8"/>
    </row>
    <row r="64" spans="1:14" s="3" customFormat="1" ht="56.25" customHeight="1">
      <c r="A64" s="8"/>
      <c r="B64" s="8"/>
      <c r="C64" s="8"/>
      <c r="D64" s="26">
        <f t="shared" si="1"/>
        <v>48</v>
      </c>
      <c r="E64" s="38">
        <v>44994</v>
      </c>
      <c r="F64" s="41">
        <v>33038</v>
      </c>
      <c r="G64" s="46" t="s">
        <v>28</v>
      </c>
      <c r="H64" s="28">
        <v>15000</v>
      </c>
      <c r="I64" s="27"/>
      <c r="J64" s="20">
        <f t="shared" si="2"/>
        <v>13352937.56</v>
      </c>
      <c r="K64" s="8"/>
      <c r="L64" s="8"/>
      <c r="M64" s="8"/>
      <c r="N64" s="8"/>
    </row>
    <row r="65" spans="1:14" s="3" customFormat="1" ht="56.25" customHeight="1">
      <c r="A65" s="8"/>
      <c r="B65" s="8"/>
      <c r="C65" s="8"/>
      <c r="D65" s="26">
        <f t="shared" si="1"/>
        <v>49</v>
      </c>
      <c r="E65" s="38">
        <v>44994</v>
      </c>
      <c r="F65" s="41">
        <v>33039</v>
      </c>
      <c r="G65" s="46" t="s">
        <v>29</v>
      </c>
      <c r="H65" s="28">
        <v>328368.15</v>
      </c>
      <c r="I65" s="27"/>
      <c r="J65" s="20">
        <f t="shared" si="2"/>
        <v>13024569.41</v>
      </c>
      <c r="K65" s="8"/>
      <c r="L65" s="8"/>
      <c r="M65" s="8"/>
      <c r="N65" s="8"/>
    </row>
    <row r="66" spans="1:14" s="3" customFormat="1" ht="81" customHeight="1">
      <c r="A66" s="8"/>
      <c r="B66" s="8"/>
      <c r="C66" s="8"/>
      <c r="D66" s="26">
        <f t="shared" si="1"/>
        <v>50</v>
      </c>
      <c r="E66" s="38">
        <v>44998</v>
      </c>
      <c r="F66" s="41">
        <v>33040</v>
      </c>
      <c r="G66" s="46" t="s">
        <v>30</v>
      </c>
      <c r="H66" s="28">
        <v>255299.81</v>
      </c>
      <c r="I66" s="27"/>
      <c r="J66" s="20">
        <f t="shared" si="2"/>
        <v>12769269.6</v>
      </c>
      <c r="K66" s="8"/>
      <c r="L66" s="8"/>
      <c r="M66" s="8"/>
      <c r="N66" s="8"/>
    </row>
    <row r="67" spans="1:14" s="3" customFormat="1" ht="56.25" customHeight="1">
      <c r="A67" s="8"/>
      <c r="B67" s="8"/>
      <c r="C67" s="8"/>
      <c r="D67" s="26">
        <f t="shared" si="1"/>
        <v>51</v>
      </c>
      <c r="E67" s="38">
        <v>45000</v>
      </c>
      <c r="F67" s="41">
        <v>33041</v>
      </c>
      <c r="G67" s="46" t="s">
        <v>31</v>
      </c>
      <c r="H67" s="28">
        <v>134450.9</v>
      </c>
      <c r="I67" s="27"/>
      <c r="J67" s="20">
        <f t="shared" si="2"/>
        <v>12634818.7</v>
      </c>
      <c r="K67" s="8"/>
      <c r="L67" s="8"/>
      <c r="M67" s="8"/>
      <c r="N67" s="8"/>
    </row>
    <row r="68" spans="1:14" s="3" customFormat="1" ht="56.25" customHeight="1">
      <c r="A68" s="8"/>
      <c r="B68" s="8"/>
      <c r="C68" s="8"/>
      <c r="D68" s="26">
        <f t="shared" si="1"/>
        <v>52</v>
      </c>
      <c r="E68" s="38">
        <v>45000</v>
      </c>
      <c r="F68" s="41">
        <v>33042</v>
      </c>
      <c r="G68" s="46" t="s">
        <v>32</v>
      </c>
      <c r="H68" s="28">
        <v>82114.40999999999</v>
      </c>
      <c r="I68" s="27"/>
      <c r="J68" s="20">
        <f t="shared" si="2"/>
        <v>12552704.29</v>
      </c>
      <c r="K68" s="8"/>
      <c r="L68" s="8"/>
      <c r="M68" s="8"/>
      <c r="N68" s="8"/>
    </row>
    <row r="69" spans="1:14" s="3" customFormat="1" ht="56.25" customHeight="1">
      <c r="A69" s="8"/>
      <c r="B69" s="8"/>
      <c r="C69" s="8"/>
      <c r="D69" s="26">
        <f t="shared" si="1"/>
        <v>53</v>
      </c>
      <c r="E69" s="38">
        <v>45000</v>
      </c>
      <c r="F69" s="41">
        <v>33043</v>
      </c>
      <c r="G69" s="46" t="s">
        <v>33</v>
      </c>
      <c r="H69" s="28">
        <v>55652.5</v>
      </c>
      <c r="I69" s="27"/>
      <c r="J69" s="20">
        <f t="shared" si="2"/>
        <v>12497051.79</v>
      </c>
      <c r="K69" s="8"/>
      <c r="L69" s="8"/>
      <c r="M69" s="8"/>
      <c r="N69" s="8"/>
    </row>
    <row r="70" spans="1:14" s="3" customFormat="1" ht="56.25" customHeight="1">
      <c r="A70" s="8"/>
      <c r="B70" s="8"/>
      <c r="C70" s="8"/>
      <c r="D70" s="26">
        <f t="shared" si="1"/>
        <v>54</v>
      </c>
      <c r="E70" s="38">
        <v>45000</v>
      </c>
      <c r="F70" s="41">
        <v>33044</v>
      </c>
      <c r="G70" s="46" t="s">
        <v>34</v>
      </c>
      <c r="H70" s="28">
        <v>55594</v>
      </c>
      <c r="I70" s="27"/>
      <c r="J70" s="20">
        <f t="shared" si="2"/>
        <v>12441457.79</v>
      </c>
      <c r="K70" s="8"/>
      <c r="L70" s="8"/>
      <c r="M70" s="8"/>
      <c r="N70" s="8"/>
    </row>
    <row r="71" spans="1:14" s="3" customFormat="1" ht="56.25" customHeight="1">
      <c r="A71" s="8"/>
      <c r="B71" s="8"/>
      <c r="C71" s="8"/>
      <c r="D71" s="26">
        <f t="shared" si="1"/>
        <v>55</v>
      </c>
      <c r="E71" s="38">
        <v>45000</v>
      </c>
      <c r="F71" s="41">
        <v>33045</v>
      </c>
      <c r="G71" s="46" t="s">
        <v>35</v>
      </c>
      <c r="H71" s="28">
        <v>69853.92</v>
      </c>
      <c r="I71" s="27"/>
      <c r="J71" s="20">
        <f t="shared" si="2"/>
        <v>12371603.87</v>
      </c>
      <c r="K71" s="8"/>
      <c r="L71" s="8"/>
      <c r="M71" s="8"/>
      <c r="N71" s="8"/>
    </row>
    <row r="72" spans="1:14" s="3" customFormat="1" ht="56.25" customHeight="1">
      <c r="A72" s="8"/>
      <c r="B72" s="8"/>
      <c r="C72" s="8"/>
      <c r="D72" s="26">
        <f t="shared" si="1"/>
        <v>56</v>
      </c>
      <c r="E72" s="38">
        <v>45000</v>
      </c>
      <c r="F72" s="41">
        <v>33046</v>
      </c>
      <c r="G72" s="46" t="s">
        <v>36</v>
      </c>
      <c r="H72" s="28">
        <v>41792.4</v>
      </c>
      <c r="I72" s="27"/>
      <c r="J72" s="20">
        <f t="shared" si="2"/>
        <v>12329811.469999999</v>
      </c>
      <c r="K72" s="8"/>
      <c r="L72" s="8"/>
      <c r="M72" s="8"/>
      <c r="N72" s="8"/>
    </row>
    <row r="73" spans="1:14" s="3" customFormat="1" ht="56.25" customHeight="1">
      <c r="A73" s="8"/>
      <c r="B73" s="8"/>
      <c r="C73" s="8"/>
      <c r="D73" s="26">
        <f t="shared" si="1"/>
        <v>57</v>
      </c>
      <c r="E73" s="38"/>
      <c r="F73" s="41">
        <v>33047</v>
      </c>
      <c r="G73" s="46" t="s">
        <v>25</v>
      </c>
      <c r="H73" s="28">
        <v>0</v>
      </c>
      <c r="I73" s="27"/>
      <c r="J73" s="20">
        <f t="shared" si="2"/>
        <v>12329811.469999999</v>
      </c>
      <c r="K73" s="8"/>
      <c r="L73" s="8"/>
      <c r="M73" s="8"/>
      <c r="N73" s="8"/>
    </row>
    <row r="74" spans="1:14" s="3" customFormat="1" ht="56.25" customHeight="1">
      <c r="A74" s="8"/>
      <c r="B74" s="8"/>
      <c r="C74" s="8"/>
      <c r="D74" s="26">
        <f t="shared" si="1"/>
        <v>58</v>
      </c>
      <c r="E74" s="38">
        <v>45007</v>
      </c>
      <c r="F74" s="41">
        <v>33048</v>
      </c>
      <c r="G74" s="46" t="s">
        <v>37</v>
      </c>
      <c r="H74" s="28">
        <v>8100</v>
      </c>
      <c r="I74" s="27"/>
      <c r="J74" s="20">
        <f t="shared" si="2"/>
        <v>12321711.469999999</v>
      </c>
      <c r="K74" s="8"/>
      <c r="L74" s="8"/>
      <c r="M74" s="8"/>
      <c r="N74" s="8"/>
    </row>
    <row r="75" spans="1:14" s="3" customFormat="1" ht="56.25" customHeight="1">
      <c r="A75" s="8"/>
      <c r="B75" s="8"/>
      <c r="C75" s="8"/>
      <c r="D75" s="26">
        <f t="shared" si="1"/>
        <v>59</v>
      </c>
      <c r="E75" s="38">
        <v>45016</v>
      </c>
      <c r="F75" s="41">
        <v>33049</v>
      </c>
      <c r="G75" s="46" t="s">
        <v>38</v>
      </c>
      <c r="H75" s="28">
        <v>373215.11</v>
      </c>
      <c r="I75" s="27"/>
      <c r="J75" s="20">
        <f t="shared" si="2"/>
        <v>11948496.36</v>
      </c>
      <c r="K75" s="8"/>
      <c r="L75" s="8"/>
      <c r="M75" s="8"/>
      <c r="N75" s="8"/>
    </row>
    <row r="76" spans="1:14" s="3" customFormat="1" ht="56.25" customHeight="1">
      <c r="A76" s="8"/>
      <c r="B76" s="8"/>
      <c r="C76" s="8"/>
      <c r="D76" s="26">
        <f t="shared" si="1"/>
        <v>60</v>
      </c>
      <c r="E76" s="38">
        <v>44987</v>
      </c>
      <c r="F76" s="41">
        <v>29808414131</v>
      </c>
      <c r="G76" s="46" t="s">
        <v>39</v>
      </c>
      <c r="H76" s="28">
        <v>10098.81</v>
      </c>
      <c r="I76" s="27"/>
      <c r="J76" s="20">
        <f t="shared" si="2"/>
        <v>11938397.549999999</v>
      </c>
      <c r="K76" s="8"/>
      <c r="L76" s="8"/>
      <c r="M76" s="8"/>
      <c r="N76" s="8"/>
    </row>
    <row r="77" spans="1:14" s="3" customFormat="1" ht="56.25" customHeight="1">
      <c r="A77" s="8"/>
      <c r="B77" s="8"/>
      <c r="C77" s="8"/>
      <c r="D77" s="26">
        <f t="shared" si="1"/>
        <v>61</v>
      </c>
      <c r="E77" s="38">
        <v>44993</v>
      </c>
      <c r="F77" s="41">
        <v>29881740938</v>
      </c>
      <c r="G77" s="46" t="s">
        <v>40</v>
      </c>
      <c r="H77" s="28">
        <v>8608</v>
      </c>
      <c r="I77" s="27"/>
      <c r="J77" s="20">
        <f t="shared" si="2"/>
        <v>11929789.549999999</v>
      </c>
      <c r="K77" s="8"/>
      <c r="L77" s="8"/>
      <c r="M77" s="8"/>
      <c r="N77" s="8"/>
    </row>
    <row r="78" spans="1:14" s="3" customFormat="1" ht="56.25" customHeight="1">
      <c r="A78" s="8"/>
      <c r="B78" s="8"/>
      <c r="C78" s="8"/>
      <c r="D78" s="26">
        <f t="shared" si="1"/>
        <v>62</v>
      </c>
      <c r="E78" s="38">
        <v>44995</v>
      </c>
      <c r="F78" s="41">
        <v>29899360856</v>
      </c>
      <c r="G78" s="46" t="s">
        <v>41</v>
      </c>
      <c r="H78" s="28">
        <v>159593.82</v>
      </c>
      <c r="I78" s="27"/>
      <c r="J78" s="20">
        <f t="shared" si="2"/>
        <v>11770195.729999999</v>
      </c>
      <c r="K78" s="8"/>
      <c r="L78" s="8"/>
      <c r="M78" s="8"/>
      <c r="N78" s="8"/>
    </row>
    <row r="79" spans="1:14" s="3" customFormat="1" ht="56.25" customHeight="1">
      <c r="A79" s="8"/>
      <c r="B79" s="8"/>
      <c r="C79" s="8"/>
      <c r="D79" s="26">
        <f t="shared" si="1"/>
        <v>63</v>
      </c>
      <c r="E79" s="38">
        <v>44995</v>
      </c>
      <c r="F79" s="41">
        <v>29899395335</v>
      </c>
      <c r="G79" s="46" t="s">
        <v>42</v>
      </c>
      <c r="H79" s="28">
        <v>156115.65000000002</v>
      </c>
      <c r="I79" s="27"/>
      <c r="J79" s="20">
        <f t="shared" si="2"/>
        <v>11614080.079999998</v>
      </c>
      <c r="K79" s="8"/>
      <c r="L79" s="8"/>
      <c r="M79" s="8"/>
      <c r="N79" s="8"/>
    </row>
    <row r="80" spans="1:14" s="3" customFormat="1" ht="56.25" customHeight="1">
      <c r="A80" s="8"/>
      <c r="B80" s="8"/>
      <c r="C80" s="8"/>
      <c r="D80" s="26">
        <f t="shared" si="1"/>
        <v>64</v>
      </c>
      <c r="E80" s="38">
        <v>44995</v>
      </c>
      <c r="F80" s="41">
        <v>29536471027</v>
      </c>
      <c r="G80" s="46" t="s">
        <v>43</v>
      </c>
      <c r="H80" s="28">
        <v>38354.35</v>
      </c>
      <c r="I80" s="27"/>
      <c r="J80" s="20">
        <f t="shared" si="2"/>
        <v>11575725.729999999</v>
      </c>
      <c r="K80" s="8"/>
      <c r="L80" s="8"/>
      <c r="M80" s="8"/>
      <c r="N80" s="8"/>
    </row>
    <row r="81" spans="1:14" s="3" customFormat="1" ht="56.25" customHeight="1">
      <c r="A81" s="8"/>
      <c r="B81" s="8"/>
      <c r="C81" s="8"/>
      <c r="D81" s="26">
        <f t="shared" si="1"/>
        <v>65</v>
      </c>
      <c r="E81" s="38">
        <v>44995</v>
      </c>
      <c r="F81" s="41">
        <v>29905817444</v>
      </c>
      <c r="G81" s="46" t="s">
        <v>44</v>
      </c>
      <c r="H81" s="28">
        <v>55824.85</v>
      </c>
      <c r="I81" s="27"/>
      <c r="J81" s="20">
        <f t="shared" si="2"/>
        <v>11519900.879999999</v>
      </c>
      <c r="K81" s="8"/>
      <c r="L81" s="8"/>
      <c r="M81" s="8"/>
      <c r="N81" s="8"/>
    </row>
    <row r="82" spans="1:14" s="3" customFormat="1" ht="56.25" customHeight="1">
      <c r="A82" s="8"/>
      <c r="B82" s="8"/>
      <c r="C82" s="8"/>
      <c r="D82" s="26">
        <f t="shared" si="1"/>
        <v>66</v>
      </c>
      <c r="E82" s="38">
        <v>44999</v>
      </c>
      <c r="F82" s="41">
        <v>29943864227</v>
      </c>
      <c r="G82" s="46" t="s">
        <v>45</v>
      </c>
      <c r="H82" s="28">
        <v>78470</v>
      </c>
      <c r="I82" s="27"/>
      <c r="J82" s="20">
        <f t="shared" si="2"/>
        <v>11441430.879999999</v>
      </c>
      <c r="K82" s="8"/>
      <c r="L82" s="8"/>
      <c r="M82" s="8"/>
      <c r="N82" s="8"/>
    </row>
    <row r="83" spans="1:14" s="3" customFormat="1" ht="56.25" customHeight="1">
      <c r="A83" s="8"/>
      <c r="B83" s="8"/>
      <c r="C83" s="8"/>
      <c r="D83" s="26">
        <f t="shared" si="1"/>
        <v>67</v>
      </c>
      <c r="E83" s="38">
        <v>44993</v>
      </c>
      <c r="F83" s="41">
        <v>29881791490</v>
      </c>
      <c r="G83" s="46" t="s">
        <v>46</v>
      </c>
      <c r="H83" s="28">
        <v>570000</v>
      </c>
      <c r="I83" s="27"/>
      <c r="J83" s="20">
        <f t="shared" si="2"/>
        <v>10871430.879999999</v>
      </c>
      <c r="K83" s="8"/>
      <c r="L83" s="8"/>
      <c r="M83" s="8"/>
      <c r="N83" s="8"/>
    </row>
    <row r="84" spans="1:14" s="3" customFormat="1" ht="56.25" customHeight="1">
      <c r="A84" s="8"/>
      <c r="B84" s="8"/>
      <c r="C84" s="8"/>
      <c r="D84" s="26">
        <f aca="true" t="shared" si="3" ref="D84:D112">D83+1</f>
        <v>68</v>
      </c>
      <c r="E84" s="38">
        <v>44993</v>
      </c>
      <c r="F84" s="41">
        <v>29881875279</v>
      </c>
      <c r="G84" s="46" t="s">
        <v>47</v>
      </c>
      <c r="H84" s="28">
        <v>759282.25</v>
      </c>
      <c r="I84" s="27"/>
      <c r="J84" s="20">
        <f t="shared" si="2"/>
        <v>10112148.629999999</v>
      </c>
      <c r="K84" s="8"/>
      <c r="L84" s="8"/>
      <c r="M84" s="8"/>
      <c r="N84" s="8"/>
    </row>
    <row r="85" spans="1:14" s="3" customFormat="1" ht="56.25" customHeight="1">
      <c r="A85" s="8"/>
      <c r="B85" s="8"/>
      <c r="C85" s="8"/>
      <c r="D85" s="26">
        <f t="shared" si="3"/>
        <v>69</v>
      </c>
      <c r="E85" s="38">
        <v>44993</v>
      </c>
      <c r="F85" s="41">
        <v>29881908638</v>
      </c>
      <c r="G85" s="46" t="s">
        <v>48</v>
      </c>
      <c r="H85" s="28">
        <v>648586.85</v>
      </c>
      <c r="I85" s="27"/>
      <c r="J85" s="20">
        <f t="shared" si="2"/>
        <v>9463561.78</v>
      </c>
      <c r="K85" s="8"/>
      <c r="L85" s="8"/>
      <c r="M85" s="8"/>
      <c r="N85" s="8"/>
    </row>
    <row r="86" spans="1:14" s="3" customFormat="1" ht="56.25" customHeight="1">
      <c r="A86" s="8"/>
      <c r="B86" s="8"/>
      <c r="C86" s="8"/>
      <c r="D86" s="26">
        <f t="shared" si="3"/>
        <v>70</v>
      </c>
      <c r="E86" s="38">
        <v>44993</v>
      </c>
      <c r="F86" s="41">
        <v>29881835443</v>
      </c>
      <c r="G86" s="46" t="s">
        <v>49</v>
      </c>
      <c r="H86" s="28">
        <v>788772.5</v>
      </c>
      <c r="I86" s="27"/>
      <c r="J86" s="20">
        <f t="shared" si="2"/>
        <v>8674789.28</v>
      </c>
      <c r="K86" s="8"/>
      <c r="L86" s="8"/>
      <c r="M86" s="8"/>
      <c r="N86" s="8"/>
    </row>
    <row r="87" spans="1:14" s="3" customFormat="1" ht="56.25" customHeight="1">
      <c r="A87" s="8"/>
      <c r="B87" s="8"/>
      <c r="C87" s="8"/>
      <c r="D87" s="26">
        <f t="shared" si="3"/>
        <v>71</v>
      </c>
      <c r="E87" s="38">
        <v>44993</v>
      </c>
      <c r="F87" s="41">
        <v>29881945464</v>
      </c>
      <c r="G87" s="46" t="s">
        <v>50</v>
      </c>
      <c r="H87" s="28">
        <v>368431.55</v>
      </c>
      <c r="I87" s="27"/>
      <c r="J87" s="20">
        <f t="shared" si="2"/>
        <v>8306357.7299999995</v>
      </c>
      <c r="K87" s="8"/>
      <c r="L87" s="8"/>
      <c r="M87" s="8"/>
      <c r="N87" s="8"/>
    </row>
    <row r="88" spans="1:14" s="3" customFormat="1" ht="56.25" customHeight="1">
      <c r="A88" s="8"/>
      <c r="B88" s="8"/>
      <c r="C88" s="8"/>
      <c r="D88" s="26">
        <f t="shared" si="3"/>
        <v>72</v>
      </c>
      <c r="E88" s="38">
        <v>44993</v>
      </c>
      <c r="F88" s="41">
        <v>45240001289</v>
      </c>
      <c r="G88" s="47" t="s">
        <v>51</v>
      </c>
      <c r="H88" s="28">
        <v>4612932.29</v>
      </c>
      <c r="I88" s="27"/>
      <c r="J88" s="20">
        <f t="shared" si="2"/>
        <v>3693425.4399999995</v>
      </c>
      <c r="K88" s="8"/>
      <c r="L88" s="8"/>
      <c r="M88" s="8"/>
      <c r="N88" s="8"/>
    </row>
    <row r="89" spans="1:14" s="3" customFormat="1" ht="56.25" customHeight="1">
      <c r="A89" s="8"/>
      <c r="B89" s="8"/>
      <c r="C89" s="8"/>
      <c r="D89" s="26">
        <f t="shared" si="3"/>
        <v>73</v>
      </c>
      <c r="E89" s="38">
        <v>44995</v>
      </c>
      <c r="F89" s="41">
        <v>29904194070</v>
      </c>
      <c r="G89" s="46" t="s">
        <v>52</v>
      </c>
      <c r="H89" s="28">
        <v>321071.12</v>
      </c>
      <c r="I89" s="27"/>
      <c r="J89" s="20">
        <f t="shared" si="2"/>
        <v>3372354.3199999994</v>
      </c>
      <c r="K89" s="8"/>
      <c r="L89" s="8"/>
      <c r="M89" s="8"/>
      <c r="N89" s="8"/>
    </row>
    <row r="90" spans="1:14" s="3" customFormat="1" ht="56.25" customHeight="1">
      <c r="A90" s="8"/>
      <c r="B90" s="8"/>
      <c r="C90" s="8"/>
      <c r="D90" s="26">
        <f t="shared" si="3"/>
        <v>74</v>
      </c>
      <c r="E90" s="38">
        <v>44995</v>
      </c>
      <c r="F90" s="41">
        <v>29904225330</v>
      </c>
      <c r="G90" s="46" t="s">
        <v>53</v>
      </c>
      <c r="H90" s="28">
        <v>376142</v>
      </c>
      <c r="I90" s="27"/>
      <c r="J90" s="20">
        <f t="shared" si="2"/>
        <v>2996212.3199999994</v>
      </c>
      <c r="K90" s="8"/>
      <c r="L90" s="8"/>
      <c r="M90" s="8"/>
      <c r="N90" s="8"/>
    </row>
    <row r="91" spans="1:14" s="3" customFormat="1" ht="56.25" customHeight="1">
      <c r="A91" s="8"/>
      <c r="B91" s="8"/>
      <c r="C91" s="8"/>
      <c r="D91" s="26">
        <f t="shared" si="3"/>
        <v>75</v>
      </c>
      <c r="E91" s="38">
        <v>44995</v>
      </c>
      <c r="F91" s="41">
        <v>29904289401</v>
      </c>
      <c r="G91" s="46" t="s">
        <v>54</v>
      </c>
      <c r="H91" s="28">
        <v>303377</v>
      </c>
      <c r="I91" s="27"/>
      <c r="J91" s="20">
        <f t="shared" si="2"/>
        <v>2692835.3199999994</v>
      </c>
      <c r="K91" s="8"/>
      <c r="L91" s="8"/>
      <c r="M91" s="8"/>
      <c r="N91" s="8"/>
    </row>
    <row r="92" spans="1:14" s="3" customFormat="1" ht="56.25" customHeight="1">
      <c r="A92" s="8"/>
      <c r="B92" s="8"/>
      <c r="C92" s="8"/>
      <c r="D92" s="26">
        <f t="shared" si="3"/>
        <v>76</v>
      </c>
      <c r="E92" s="38">
        <v>44995</v>
      </c>
      <c r="F92" s="41">
        <v>29904383516</v>
      </c>
      <c r="G92" s="46" t="s">
        <v>55</v>
      </c>
      <c r="H92" s="28">
        <v>333525.5</v>
      </c>
      <c r="I92" s="27"/>
      <c r="J92" s="20">
        <f t="shared" si="2"/>
        <v>2359309.8199999994</v>
      </c>
      <c r="K92" s="8"/>
      <c r="L92" s="8"/>
      <c r="M92" s="8"/>
      <c r="N92" s="8"/>
    </row>
    <row r="93" spans="1:14" s="3" customFormat="1" ht="56.25" customHeight="1">
      <c r="A93" s="8"/>
      <c r="B93" s="8"/>
      <c r="C93" s="8"/>
      <c r="D93" s="26">
        <f t="shared" si="3"/>
        <v>77</v>
      </c>
      <c r="E93" s="38">
        <v>44999</v>
      </c>
      <c r="F93" s="41">
        <v>29943895546</v>
      </c>
      <c r="G93" s="46" t="s">
        <v>56</v>
      </c>
      <c r="H93" s="28">
        <v>285000</v>
      </c>
      <c r="I93" s="27"/>
      <c r="J93" s="20">
        <f t="shared" si="2"/>
        <v>2074309.8199999994</v>
      </c>
      <c r="K93" s="8"/>
      <c r="L93" s="8"/>
      <c r="M93" s="8"/>
      <c r="N93" s="8"/>
    </row>
    <row r="94" spans="1:14" s="3" customFormat="1" ht="56.25" customHeight="1">
      <c r="A94" s="8"/>
      <c r="B94" s="8"/>
      <c r="C94" s="8"/>
      <c r="D94" s="26">
        <f t="shared" si="3"/>
        <v>78</v>
      </c>
      <c r="E94" s="38">
        <v>44999</v>
      </c>
      <c r="F94" s="41">
        <v>29943947270</v>
      </c>
      <c r="G94" s="46" t="s">
        <v>57</v>
      </c>
      <c r="H94" s="28">
        <v>228000</v>
      </c>
      <c r="I94" s="27"/>
      <c r="J94" s="20">
        <f t="shared" si="2"/>
        <v>1846309.8199999994</v>
      </c>
      <c r="K94" s="8"/>
      <c r="L94" s="8"/>
      <c r="M94" s="8"/>
      <c r="N94" s="8"/>
    </row>
    <row r="95" spans="1:14" s="3" customFormat="1" ht="56.25" customHeight="1">
      <c r="A95" s="8"/>
      <c r="B95" s="8"/>
      <c r="C95" s="8"/>
      <c r="D95" s="26">
        <f t="shared" si="3"/>
        <v>79</v>
      </c>
      <c r="E95" s="38">
        <v>44999</v>
      </c>
      <c r="F95" s="41">
        <v>30128075943</v>
      </c>
      <c r="G95" s="46" t="s">
        <v>58</v>
      </c>
      <c r="H95" s="28">
        <v>59061.5</v>
      </c>
      <c r="I95" s="27"/>
      <c r="J95" s="20">
        <f t="shared" si="2"/>
        <v>1787248.3199999994</v>
      </c>
      <c r="K95" s="8"/>
      <c r="L95" s="8"/>
      <c r="M95" s="8"/>
      <c r="N95" s="8"/>
    </row>
    <row r="96" spans="1:14" s="3" customFormat="1" ht="56.25" customHeight="1">
      <c r="A96" s="8"/>
      <c r="B96" s="8"/>
      <c r="C96" s="8"/>
      <c r="D96" s="26">
        <f t="shared" si="3"/>
        <v>80</v>
      </c>
      <c r="E96" s="38">
        <v>45002</v>
      </c>
      <c r="F96" s="41">
        <v>22527401</v>
      </c>
      <c r="G96" s="46" t="s">
        <v>59</v>
      </c>
      <c r="H96" s="28">
        <v>115118.08</v>
      </c>
      <c r="I96" s="27"/>
      <c r="J96" s="20">
        <f t="shared" si="2"/>
        <v>1672130.2399999993</v>
      </c>
      <c r="K96" s="8"/>
      <c r="L96" s="8"/>
      <c r="M96" s="8"/>
      <c r="N96" s="8"/>
    </row>
    <row r="97" spans="1:14" s="3" customFormat="1" ht="56.25" customHeight="1">
      <c r="A97" s="8"/>
      <c r="B97" s="8"/>
      <c r="C97" s="8"/>
      <c r="D97" s="26">
        <f t="shared" si="3"/>
        <v>81</v>
      </c>
      <c r="E97" s="38">
        <v>45016</v>
      </c>
      <c r="F97" s="41">
        <v>30156772249</v>
      </c>
      <c r="G97" s="46" t="s">
        <v>60</v>
      </c>
      <c r="H97" s="28">
        <v>377092.3</v>
      </c>
      <c r="I97" s="27"/>
      <c r="J97" s="20">
        <f t="shared" si="2"/>
        <v>1295037.9399999992</v>
      </c>
      <c r="K97" s="8"/>
      <c r="L97" s="8"/>
      <c r="M97" s="8"/>
      <c r="N97" s="8"/>
    </row>
    <row r="98" spans="1:14" s="3" customFormat="1" ht="56.25" customHeight="1">
      <c r="A98" s="8"/>
      <c r="B98" s="8"/>
      <c r="C98" s="8"/>
      <c r="D98" s="26">
        <f t="shared" si="3"/>
        <v>82</v>
      </c>
      <c r="E98" s="38">
        <v>45002</v>
      </c>
      <c r="F98" s="41">
        <v>29983570017</v>
      </c>
      <c r="G98" s="46" t="s">
        <v>61</v>
      </c>
      <c r="H98" s="28">
        <v>289490.1</v>
      </c>
      <c r="I98" s="27"/>
      <c r="J98" s="20">
        <f t="shared" si="2"/>
        <v>1005547.8399999993</v>
      </c>
      <c r="K98" s="8"/>
      <c r="L98" s="8"/>
      <c r="M98" s="8"/>
      <c r="N98" s="8"/>
    </row>
    <row r="99" spans="1:14" s="3" customFormat="1" ht="56.25" customHeight="1">
      <c r="A99" s="8"/>
      <c r="B99" s="8"/>
      <c r="C99" s="8"/>
      <c r="D99" s="26">
        <f t="shared" si="3"/>
        <v>83</v>
      </c>
      <c r="E99" s="38">
        <v>45016</v>
      </c>
      <c r="F99" s="41">
        <v>3015670064</v>
      </c>
      <c r="G99" s="46" t="s">
        <v>62</v>
      </c>
      <c r="H99" s="28">
        <v>99750</v>
      </c>
      <c r="I99" s="27"/>
      <c r="J99" s="20">
        <f t="shared" si="2"/>
        <v>905797.8399999993</v>
      </c>
      <c r="K99" s="8"/>
      <c r="L99" s="8"/>
      <c r="M99" s="8"/>
      <c r="N99" s="8"/>
    </row>
    <row r="100" spans="1:14" s="3" customFormat="1" ht="56.25" customHeight="1">
      <c r="A100" s="8"/>
      <c r="B100" s="8"/>
      <c r="C100" s="8"/>
      <c r="D100" s="26">
        <f t="shared" si="3"/>
        <v>84</v>
      </c>
      <c r="E100" s="38">
        <v>45002</v>
      </c>
      <c r="F100" s="41">
        <v>29983839823</v>
      </c>
      <c r="G100" s="46" t="s">
        <v>63</v>
      </c>
      <c r="H100" s="28">
        <v>28500</v>
      </c>
      <c r="I100" s="27"/>
      <c r="J100" s="20">
        <f t="shared" si="2"/>
        <v>877297.8399999993</v>
      </c>
      <c r="K100" s="8"/>
      <c r="L100" s="8"/>
      <c r="M100" s="8"/>
      <c r="N100" s="8"/>
    </row>
    <row r="101" spans="1:14" s="3" customFormat="1" ht="56.25" customHeight="1">
      <c r="A101" s="8"/>
      <c r="B101" s="8"/>
      <c r="C101" s="8"/>
      <c r="D101" s="26">
        <f t="shared" si="3"/>
        <v>85</v>
      </c>
      <c r="E101" s="44">
        <v>45002</v>
      </c>
      <c r="F101" s="42"/>
      <c r="G101" s="48" t="s">
        <v>64</v>
      </c>
      <c r="H101" s="28">
        <v>138751.9</v>
      </c>
      <c r="I101" s="27"/>
      <c r="J101" s="20">
        <f t="shared" si="2"/>
        <v>738545.9399999992</v>
      </c>
      <c r="K101" s="8"/>
      <c r="L101" s="8"/>
      <c r="M101" s="8"/>
      <c r="N101" s="8"/>
    </row>
    <row r="102" spans="1:14" s="3" customFormat="1" ht="56.25" customHeight="1">
      <c r="A102" s="8"/>
      <c r="B102" s="8"/>
      <c r="C102" s="8"/>
      <c r="D102" s="26">
        <f t="shared" si="3"/>
        <v>86</v>
      </c>
      <c r="E102" s="44">
        <v>45010</v>
      </c>
      <c r="F102" s="42">
        <v>30085605892</v>
      </c>
      <c r="G102" s="48" t="s">
        <v>65</v>
      </c>
      <c r="H102" s="28">
        <v>3300</v>
      </c>
      <c r="I102" s="27"/>
      <c r="J102" s="20">
        <f t="shared" si="2"/>
        <v>735245.9399999992</v>
      </c>
      <c r="K102" s="8"/>
      <c r="L102" s="8"/>
      <c r="M102" s="8"/>
      <c r="N102" s="8"/>
    </row>
    <row r="103" spans="1:14" s="3" customFormat="1" ht="56.25" customHeight="1">
      <c r="A103" s="8"/>
      <c r="B103" s="8"/>
      <c r="C103" s="8"/>
      <c r="D103" s="26">
        <f t="shared" si="3"/>
        <v>87</v>
      </c>
      <c r="E103" s="44">
        <v>45010</v>
      </c>
      <c r="F103" s="42">
        <v>30085633583</v>
      </c>
      <c r="G103" s="48" t="s">
        <v>66</v>
      </c>
      <c r="H103" s="28">
        <v>26600</v>
      </c>
      <c r="I103" s="27"/>
      <c r="J103" s="20">
        <f t="shared" si="2"/>
        <v>708645.9399999992</v>
      </c>
      <c r="K103" s="8"/>
      <c r="L103" s="8"/>
      <c r="M103" s="8"/>
      <c r="N103" s="8"/>
    </row>
    <row r="104" spans="1:14" s="3" customFormat="1" ht="56.25" customHeight="1">
      <c r="A104" s="8"/>
      <c r="B104" s="8"/>
      <c r="C104" s="8"/>
      <c r="D104" s="26">
        <f t="shared" si="3"/>
        <v>88</v>
      </c>
      <c r="E104" s="44">
        <v>44994</v>
      </c>
      <c r="F104" s="42"/>
      <c r="G104" s="48" t="s">
        <v>51</v>
      </c>
      <c r="H104" s="28">
        <v>221055.28</v>
      </c>
      <c r="I104" s="27"/>
      <c r="J104" s="20">
        <f t="shared" si="2"/>
        <v>487590.6599999992</v>
      </c>
      <c r="K104" s="8"/>
      <c r="L104" s="8"/>
      <c r="M104" s="8"/>
      <c r="N104" s="8"/>
    </row>
    <row r="105" spans="1:14" s="3" customFormat="1" ht="56.25" customHeight="1">
      <c r="A105" s="8"/>
      <c r="B105" s="8"/>
      <c r="C105" s="8"/>
      <c r="D105" s="26">
        <f t="shared" si="3"/>
        <v>89</v>
      </c>
      <c r="E105" s="44">
        <v>45010</v>
      </c>
      <c r="F105" s="42">
        <v>30085657979</v>
      </c>
      <c r="G105" s="48" t="s">
        <v>67</v>
      </c>
      <c r="H105" s="28">
        <v>34200</v>
      </c>
      <c r="I105" s="27"/>
      <c r="J105" s="20">
        <f t="shared" si="2"/>
        <v>453390.6599999992</v>
      </c>
      <c r="K105" s="8"/>
      <c r="L105" s="8"/>
      <c r="M105" s="8"/>
      <c r="N105" s="8"/>
    </row>
    <row r="106" spans="1:14" s="3" customFormat="1" ht="56.25" customHeight="1">
      <c r="A106" s="8"/>
      <c r="B106" s="8"/>
      <c r="C106" s="8"/>
      <c r="D106" s="26">
        <f t="shared" si="3"/>
        <v>90</v>
      </c>
      <c r="E106" s="44">
        <v>45002</v>
      </c>
      <c r="F106" s="42">
        <v>29983478387</v>
      </c>
      <c r="G106" s="48" t="s">
        <v>68</v>
      </c>
      <c r="H106" s="28">
        <v>34232.14</v>
      </c>
      <c r="I106" s="27"/>
      <c r="J106" s="20">
        <f t="shared" si="2"/>
        <v>419158.5199999992</v>
      </c>
      <c r="K106" s="8"/>
      <c r="L106" s="8"/>
      <c r="M106" s="8"/>
      <c r="N106" s="8"/>
    </row>
    <row r="107" spans="1:14" s="3" customFormat="1" ht="56.25" customHeight="1">
      <c r="A107" s="8"/>
      <c r="B107" s="8"/>
      <c r="C107" s="8"/>
      <c r="D107" s="26">
        <f t="shared" si="3"/>
        <v>91</v>
      </c>
      <c r="E107" s="44">
        <v>45012</v>
      </c>
      <c r="F107" s="42">
        <v>30103713062</v>
      </c>
      <c r="G107" s="48" t="s">
        <v>69</v>
      </c>
      <c r="H107" s="28">
        <v>27880.6</v>
      </c>
      <c r="I107" s="27"/>
      <c r="J107" s="20">
        <f t="shared" si="2"/>
        <v>391277.9199999992</v>
      </c>
      <c r="K107" s="8"/>
      <c r="L107" s="8"/>
      <c r="M107" s="8"/>
      <c r="N107" s="8"/>
    </row>
    <row r="108" spans="1:14" s="3" customFormat="1" ht="68.25" customHeight="1">
      <c r="A108" s="8"/>
      <c r="B108" s="8"/>
      <c r="C108" s="8"/>
      <c r="D108" s="26">
        <f t="shared" si="3"/>
        <v>92</v>
      </c>
      <c r="E108" s="38">
        <v>45009</v>
      </c>
      <c r="F108" s="41">
        <v>22663710</v>
      </c>
      <c r="G108" s="46" t="s">
        <v>70</v>
      </c>
      <c r="H108" s="28">
        <v>16204.2</v>
      </c>
      <c r="I108" s="27"/>
      <c r="J108" s="20">
        <f>SUM(J107-H108)</f>
        <v>375073.7199999992</v>
      </c>
      <c r="K108" s="8"/>
      <c r="L108" s="8"/>
      <c r="M108" s="8"/>
      <c r="N108" s="8"/>
    </row>
    <row r="109" spans="1:14" s="3" customFormat="1" ht="56.25" customHeight="1">
      <c r="A109" s="8"/>
      <c r="B109" s="8"/>
      <c r="C109" s="8"/>
      <c r="D109" s="26">
        <f t="shared" si="3"/>
        <v>93</v>
      </c>
      <c r="E109" s="44">
        <v>45012</v>
      </c>
      <c r="F109" s="42">
        <v>30100014978</v>
      </c>
      <c r="G109" s="48" t="s">
        <v>71</v>
      </c>
      <c r="H109" s="28">
        <v>56521.55</v>
      </c>
      <c r="I109" s="27"/>
      <c r="J109" s="20">
        <f>SUM(J108-H109)</f>
        <v>318552.1699999992</v>
      </c>
      <c r="K109" s="8"/>
      <c r="L109" s="8"/>
      <c r="M109" s="8"/>
      <c r="N109" s="8"/>
    </row>
    <row r="110" spans="1:14" s="3" customFormat="1" ht="56.25" customHeight="1">
      <c r="A110" s="8"/>
      <c r="B110" s="8"/>
      <c r="C110" s="8"/>
      <c r="D110" s="26">
        <f t="shared" si="3"/>
        <v>94</v>
      </c>
      <c r="E110" s="44">
        <v>45012</v>
      </c>
      <c r="F110" s="42">
        <v>30099972381</v>
      </c>
      <c r="G110" s="48" t="s">
        <v>72</v>
      </c>
      <c r="H110" s="28">
        <v>13244.619999999999</v>
      </c>
      <c r="I110" s="27"/>
      <c r="J110" s="20">
        <f>SUM(J109-H110)</f>
        <v>305307.54999999923</v>
      </c>
      <c r="K110" s="8"/>
      <c r="L110" s="8"/>
      <c r="M110" s="8"/>
      <c r="N110" s="8"/>
    </row>
    <row r="111" spans="1:14" s="3" customFormat="1" ht="56.25" customHeight="1">
      <c r="A111" s="8"/>
      <c r="B111" s="8"/>
      <c r="C111" s="8"/>
      <c r="D111" s="26">
        <f t="shared" si="3"/>
        <v>95</v>
      </c>
      <c r="E111" s="44">
        <v>45015</v>
      </c>
      <c r="F111" s="41">
        <v>30144521275</v>
      </c>
      <c r="G111" s="48" t="s">
        <v>73</v>
      </c>
      <c r="H111" s="28">
        <v>9796.33</v>
      </c>
      <c r="I111" s="27"/>
      <c r="J111" s="20">
        <f>SUM(J110-H111)</f>
        <v>295511.2199999992</v>
      </c>
      <c r="K111" s="8"/>
      <c r="L111" s="8"/>
      <c r="M111" s="8"/>
      <c r="N111" s="8"/>
    </row>
    <row r="112" spans="1:14" s="3" customFormat="1" ht="56.25" customHeight="1">
      <c r="A112" s="8"/>
      <c r="B112" s="8"/>
      <c r="C112" s="8"/>
      <c r="D112" s="26">
        <f t="shared" si="3"/>
        <v>96</v>
      </c>
      <c r="E112" s="44">
        <v>44988</v>
      </c>
      <c r="F112" s="43">
        <v>4524000075</v>
      </c>
      <c r="G112" s="47" t="s">
        <v>74</v>
      </c>
      <c r="H112" s="28">
        <v>1154300</v>
      </c>
      <c r="I112" s="27"/>
      <c r="J112" s="20">
        <f>SUM(J111-H112)</f>
        <v>-858788.7800000007</v>
      </c>
      <c r="K112" s="8"/>
      <c r="L112" s="8"/>
      <c r="M112" s="8"/>
      <c r="N112" s="8"/>
    </row>
    <row r="113" spans="4:10" s="8" customFormat="1" ht="21.75" customHeight="1">
      <c r="D113" s="21"/>
      <c r="E113" s="29"/>
      <c r="F113" s="29"/>
      <c r="G113" s="23" t="s">
        <v>9</v>
      </c>
      <c r="H113" s="22">
        <f>SUM(H17:H112)</f>
        <v>14629672.93</v>
      </c>
      <c r="I113" s="22"/>
      <c r="J113" s="20"/>
    </row>
    <row r="114" spans="4:96" ht="24" customHeight="1">
      <c r="D114" s="5"/>
      <c r="G114" s="5"/>
      <c r="H114" s="9"/>
      <c r="I114" s="9"/>
      <c r="J114" s="9"/>
      <c r="K114" s="14"/>
      <c r="L114" s="14"/>
      <c r="M114" s="14"/>
      <c r="N114" s="1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</row>
    <row r="115" spans="4:96" ht="24" customHeight="1">
      <c r="D115" s="31"/>
      <c r="E115" s="32"/>
      <c r="F115" s="32"/>
      <c r="G115" s="31"/>
      <c r="H115" s="33"/>
      <c r="I115" s="33"/>
      <c r="J115" s="33"/>
      <c r="K115" s="14"/>
      <c r="L115" s="14"/>
      <c r="M115" s="14"/>
      <c r="N115" s="14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</row>
    <row r="116" spans="4:10" ht="24" customHeight="1">
      <c r="D116" s="34" t="s">
        <v>18</v>
      </c>
      <c r="E116" s="32"/>
      <c r="F116" s="32"/>
      <c r="G116" s="34"/>
      <c r="H116" s="35" t="s">
        <v>19</v>
      </c>
      <c r="I116" s="35"/>
      <c r="J116" s="35"/>
    </row>
    <row r="117" spans="4:10" ht="24" customHeight="1">
      <c r="D117" s="36" t="s">
        <v>14</v>
      </c>
      <c r="E117" s="32"/>
      <c r="F117" s="32"/>
      <c r="G117" s="34"/>
      <c r="H117" s="35" t="s">
        <v>16</v>
      </c>
      <c r="I117" s="35"/>
      <c r="J117" s="35"/>
    </row>
    <row r="118" spans="4:10" ht="24" customHeight="1">
      <c r="D118" s="36" t="s">
        <v>15</v>
      </c>
      <c r="E118" s="32"/>
      <c r="F118" s="32"/>
      <c r="G118" s="34"/>
      <c r="H118" s="35" t="s">
        <v>17</v>
      </c>
      <c r="I118" s="35"/>
      <c r="J118" s="35"/>
    </row>
    <row r="119" spans="4:10" ht="24" customHeight="1">
      <c r="D119" s="36"/>
      <c r="E119" s="32"/>
      <c r="F119" s="32"/>
      <c r="G119" s="34"/>
      <c r="H119" s="35"/>
      <c r="I119" s="35"/>
      <c r="J119" s="35"/>
    </row>
    <row r="120" spans="4:10" ht="24" customHeight="1">
      <c r="D120" s="61"/>
      <c r="E120" s="61"/>
      <c r="F120" s="61"/>
      <c r="G120" s="61"/>
      <c r="H120" s="61"/>
      <c r="I120" s="61"/>
      <c r="J120" s="35"/>
    </row>
    <row r="121" spans="4:10" ht="24" customHeight="1">
      <c r="D121" s="62"/>
      <c r="E121" s="62"/>
      <c r="F121" s="62"/>
      <c r="G121" s="62"/>
      <c r="H121" s="62"/>
      <c r="I121" s="62"/>
      <c r="J121" s="4"/>
    </row>
    <row r="122" spans="4:10" ht="24" customHeight="1">
      <c r="D122" s="7"/>
      <c r="E122" s="6"/>
      <c r="F122" s="3"/>
      <c r="G122" s="3"/>
      <c r="H122" s="4"/>
      <c r="I122" s="4"/>
      <c r="J122" s="4"/>
    </row>
    <row r="123" spans="4:10" ht="24" customHeight="1">
      <c r="D123" s="7"/>
      <c r="E123" s="6"/>
      <c r="F123" s="3"/>
      <c r="G123" s="3"/>
      <c r="H123" s="4"/>
      <c r="I123" s="4"/>
      <c r="J123" s="4"/>
    </row>
    <row r="124" spans="4:10" ht="24" customHeight="1">
      <c r="D124" s="5"/>
      <c r="E124" s="6"/>
      <c r="F124" s="3"/>
      <c r="G124" s="3"/>
      <c r="H124" s="4"/>
      <c r="I124" s="4"/>
      <c r="J124" s="4"/>
    </row>
    <row r="125" spans="4:10" ht="24" customHeight="1">
      <c r="D125" s="63"/>
      <c r="E125" s="63"/>
      <c r="F125" s="63"/>
      <c r="G125" s="63"/>
      <c r="H125" s="63"/>
      <c r="I125" s="63"/>
      <c r="J125" s="63"/>
    </row>
    <row r="126" spans="4:10" ht="24" customHeight="1">
      <c r="D126" s="64"/>
      <c r="E126" s="64"/>
      <c r="F126" s="64"/>
      <c r="G126" s="64"/>
      <c r="H126" s="64"/>
      <c r="I126" s="64"/>
      <c r="J126" s="64"/>
    </row>
    <row r="127" spans="4:10" ht="24" customHeight="1">
      <c r="D127" s="60"/>
      <c r="E127" s="60"/>
      <c r="F127" s="60"/>
      <c r="G127" s="60"/>
      <c r="H127" s="60"/>
      <c r="I127" s="60"/>
      <c r="J127" s="60"/>
    </row>
    <row r="128" spans="4:10" ht="24" customHeight="1">
      <c r="D128" s="60"/>
      <c r="E128" s="60"/>
      <c r="F128" s="60"/>
      <c r="G128" s="60"/>
      <c r="H128" s="60"/>
      <c r="I128" s="60"/>
      <c r="J128" s="60"/>
    </row>
    <row r="129" spans="4:10" ht="24" customHeight="1">
      <c r="D129" s="60"/>
      <c r="E129" s="60"/>
      <c r="F129" s="60"/>
      <c r="G129" s="60"/>
      <c r="H129" s="60"/>
      <c r="I129" s="60"/>
      <c r="J129" s="60"/>
    </row>
    <row r="130" spans="4:10" ht="20.25">
      <c r="D130" s="60"/>
      <c r="E130" s="60"/>
      <c r="F130" s="60"/>
      <c r="G130" s="60"/>
      <c r="H130" s="60"/>
      <c r="I130" s="60"/>
      <c r="J130" s="60"/>
    </row>
    <row r="131" spans="4:10" ht="12.75">
      <c r="D131" s="10"/>
      <c r="E131" s="10"/>
      <c r="F131" s="10"/>
      <c r="G131" s="10"/>
      <c r="H131" s="10"/>
      <c r="I131" s="10"/>
      <c r="J131" s="10"/>
    </row>
    <row r="132" spans="4:10" ht="12.75">
      <c r="D132" s="10"/>
      <c r="E132" s="10"/>
      <c r="F132" s="10"/>
      <c r="G132" s="10"/>
      <c r="H132" s="10"/>
      <c r="I132" s="10"/>
      <c r="J132" s="10"/>
    </row>
    <row r="133" spans="4:10" ht="12.75">
      <c r="D133" s="10"/>
      <c r="E133" s="10"/>
      <c r="F133" s="10"/>
      <c r="G133" s="10"/>
      <c r="H133" s="10"/>
      <c r="I133" s="10"/>
      <c r="J133" s="10"/>
    </row>
    <row r="134" spans="4:10" ht="12.75">
      <c r="D134" s="10"/>
      <c r="E134" s="10"/>
      <c r="F134" s="10"/>
      <c r="G134" s="10"/>
      <c r="H134" s="10"/>
      <c r="I134" s="10"/>
      <c r="J134" s="10"/>
    </row>
    <row r="135" spans="4:10" ht="12.75">
      <c r="D135" s="10"/>
      <c r="E135" s="10"/>
      <c r="F135" s="10"/>
      <c r="G135" s="10"/>
      <c r="H135" s="10"/>
      <c r="I135" s="10"/>
      <c r="J135" s="10"/>
    </row>
    <row r="136" spans="4:10" ht="12.75">
      <c r="D136" s="10"/>
      <c r="E136" s="10"/>
      <c r="F136" s="10"/>
      <c r="G136" s="10"/>
      <c r="H136" s="10"/>
      <c r="I136" s="10"/>
      <c r="J136" s="10"/>
    </row>
    <row r="137" spans="4:10" ht="12.75">
      <c r="D137" s="10"/>
      <c r="E137" s="10"/>
      <c r="F137" s="10"/>
      <c r="G137" s="10"/>
      <c r="H137" s="10"/>
      <c r="I137" s="10"/>
      <c r="J137" s="10"/>
    </row>
    <row r="138" spans="4:10" ht="12.75">
      <c r="D138" s="10"/>
      <c r="E138" s="10"/>
      <c r="F138" s="10"/>
      <c r="G138" s="10"/>
      <c r="H138" s="10"/>
      <c r="I138" s="10"/>
      <c r="J138" s="10"/>
    </row>
    <row r="139" spans="4:10" ht="12.75">
      <c r="D139" s="10"/>
      <c r="E139" s="10"/>
      <c r="F139" s="10"/>
      <c r="G139" s="10"/>
      <c r="H139" s="10"/>
      <c r="I139" s="10"/>
      <c r="J139" s="10"/>
    </row>
    <row r="140" spans="4:10" ht="12.75">
      <c r="D140" s="10"/>
      <c r="E140" s="10"/>
      <c r="F140" s="10"/>
      <c r="G140" s="10"/>
      <c r="H140" s="10"/>
      <c r="I140" s="10"/>
      <c r="J140" s="10"/>
    </row>
    <row r="141" spans="4:10" ht="12.75">
      <c r="D141" s="10"/>
      <c r="E141" s="10"/>
      <c r="F141" s="10"/>
      <c r="G141" s="10"/>
      <c r="H141" s="10"/>
      <c r="I141" s="10"/>
      <c r="J141" s="10"/>
    </row>
    <row r="142" spans="4:10" ht="12.75">
      <c r="D142" s="10"/>
      <c r="E142" s="10"/>
      <c r="F142" s="10"/>
      <c r="G142" s="10"/>
      <c r="H142" s="10"/>
      <c r="I142" s="10"/>
      <c r="J142" s="10"/>
    </row>
    <row r="161" ht="13.5" thickBot="1"/>
    <row r="162" ht="15">
      <c r="D162" s="2"/>
    </row>
  </sheetData>
  <sheetProtection/>
  <mergeCells count="16">
    <mergeCell ref="D129:J129"/>
    <mergeCell ref="D130:J130"/>
    <mergeCell ref="D120:I120"/>
    <mergeCell ref="D121:I121"/>
    <mergeCell ref="D125:J125"/>
    <mergeCell ref="D126:J126"/>
    <mergeCell ref="D127:J127"/>
    <mergeCell ref="D128:J128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ACCESO A LA INFORMA</cp:lastModifiedBy>
  <cp:lastPrinted>2023-03-09T16:07:45Z</cp:lastPrinted>
  <dcterms:created xsi:type="dcterms:W3CDTF">2006-07-11T17:39:34Z</dcterms:created>
  <dcterms:modified xsi:type="dcterms:W3CDTF">2023-04-14T16:56:32Z</dcterms:modified>
  <cp:category/>
  <cp:version/>
  <cp:contentType/>
  <cp:contentStatus/>
</cp:coreProperties>
</file>