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1'!$C$1:$K$181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<sst xmlns="http://schemas.openxmlformats.org/spreadsheetml/2006/main" count="187" uniqueCount="148">
  <si>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</si>
  <si>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</si>
  <si>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</si>
  <si>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</si>
  <si>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</si>
  <si>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</si>
  <si>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</si>
  <si>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</si>
  <si>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</si>
  <si>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</si>
  <si>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</si>
  <si>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</si>
  <si>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</si>
  <si>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</si>
  <si>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</si>
  <si>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</si>
  <si>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</si>
  <si>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</si>
  <si>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</si>
  <si>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</si>
  <si>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</si>
  <si>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>NULO</t>
  </si>
  <si>
    <t>BANCO DE RESERVAS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</si>
  <si>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_MAYO  2022___</t>
    </r>
    <r>
      <rPr>
        <b/>
        <sz val="14"/>
        <rFont val="Arial"/>
        <family val="2"/>
      </rPr>
      <t>_</t>
    </r>
  </si>
  <si>
    <t>PAGO SERVICIO PRESTADO MES ABRIL 2022, CONSERJE GRUPO I</t>
  </si>
  <si>
    <t>PAGO SERVICIO PRESTADO MES ABRIL 2022,  MENSAJERO GRUPO I</t>
  </si>
  <si>
    <t>PAGO SERVICIO PRESTADO ABRIL 2022 ENFERMERA GRUPO 111</t>
  </si>
  <si>
    <t>PAGO SERVICIO PRESTADO  MES ABRIL 2022 MEDICO AYUDANTE GRUPO 1V</t>
  </si>
  <si>
    <t>PAGO SERVICIO PRESTADO  MES  ABRIL 2022 CONSERJE GRUPO 1</t>
  </si>
  <si>
    <t>PAGO SERVICIO PRESTADO MES  ABRIL 2022 CONSERJE PROPORCION  GRUPO 1</t>
  </si>
  <si>
    <t>PAGO SERVICIO PRESTADO  MES  ABRIL 2022  CAMILLERO NOTURNO  GRUPO 1</t>
  </si>
  <si>
    <t>PAGO SERVICIO PRESTADO  MES  ABRIL 2022 MANTENIMIENTO DE PISO  GRUPO 1</t>
  </si>
  <si>
    <t>PAGO SERVICIO PRESTADO  MES  ABRIL 2022 AUX COCINA  GRUPO 1</t>
  </si>
  <si>
    <t>PAGO SERVICIO PRESTADO  MES  ABRIL 2022 MEDICO GINECO OSBTETRICIA  GRUPO 1V</t>
  </si>
  <si>
    <t>PAGO SERVICIO PRESTADO  MES  ABRIL 2022 CTECNICO DE AIRE ACONDICIONADO GRUPO 1</t>
  </si>
  <si>
    <t>PAGO SERVICIO PRESTADO  MES  ABRIL 2022 MAT AUTOCLAVE GRUPO 1</t>
  </si>
  <si>
    <t>PAGO SERVICIO PRESTADO  MES  ABRIL 2022 MEDICOINTERNSIVISTA  GRUPO 1V</t>
  </si>
  <si>
    <t>PAGO SERVICIO PRESTADO  MES  ABRIL 2022 COORDINADORA TECNICA FACTURACION GRUPO 111</t>
  </si>
  <si>
    <t>PAGO SERVICIO PRESTADO  MES  ABRIL 2022 AUX COCINA GRUPO 1</t>
  </si>
  <si>
    <t xml:space="preserve">PAGO SERVICIO PRESTADO  MES  ABRIL 2022 SEGURIDAD </t>
  </si>
  <si>
    <t>PAGO SERVICIO PRESTADO  MES  ABRIL 2022 DIGITADOR GRUPO 1</t>
  </si>
  <si>
    <t>PAGO SERVICIO PRESTADO  MES  ABRIL 2022 AYUNTAMIENTO GRUPO 1</t>
  </si>
  <si>
    <t>PAGO SERVICIO PRESTADO  MES  ABRIL 2022 CAMILLERO COSTURA  GRUPO 1</t>
  </si>
  <si>
    <t>PAGO SERVICIO PRESTADO  MES  ABRIL 2022  AUX ENFERMERA GRUPO 111</t>
  </si>
  <si>
    <t>PAGO SERVICIO PRESTADO  MES  ABRIL 2022  AUX ENFERMERA  GRUPO 111</t>
  </si>
  <si>
    <t>PAGO SERVICIO PRESTADO  MES  ABRIL 2022  AUX FERMERA GRUPO 111</t>
  </si>
  <si>
    <t>PAGO SERVICIO PRESTADO  MES  ABRIL 2022 MEDICO INTESIVISTA  GRUPO 1V</t>
  </si>
  <si>
    <t>PAGO SERVICIO PRESTADO  MES  ABRIL 2022 AYUDANTE DE MANTENIMIENTO GRUPO 1</t>
  </si>
  <si>
    <t xml:space="preserve">PAGO SERVICIO PRESTADO  MES  ABRIL 2022  AUX  ENFERMERA </t>
  </si>
  <si>
    <t>PAGO SERVICIO PRESTADO  MES  ABRIL 2022  MEDICO GINECOTETRA GRUPO 1V</t>
  </si>
  <si>
    <t xml:space="preserve">PAGO SERVICIO PRESTADO  MES  ABRIL 2022  AUX ATENCION AUSUARIO GRUPO 11    </t>
  </si>
  <si>
    <t>PAGO SERVICIO PRESTADO  MES  ABRIL 2022  SEGURIDADGRUPO 1</t>
  </si>
  <si>
    <t>PAGO SERVICIO PRESTADO  MES  ABRIL 2022 MEDICO ANESTESIOLOGO  GRUPO 1V</t>
  </si>
  <si>
    <t xml:space="preserve">PAGO SERVICIO PRESTADO  MES  ABRIL 2022 CAMILLERO </t>
  </si>
  <si>
    <t>PAGO SERVICIO PRESTADO  MES  ABRIL 2022 ENFERMERA GRUPO 111</t>
  </si>
  <si>
    <t>PAGO SERVICIO PRESTADO  MES  ABRIL 2022 MEDICO ANESTSIOLOGO  GRUPO IV</t>
  </si>
  <si>
    <t>PAGO SERVICIO PRESTADO  MES  ABRIL 2022 MEDICO OBSTETRA EN ENMERGENCIA  GRUPO IV</t>
  </si>
  <si>
    <t>PAGO SERVICIO PRESTADO  MES  ABRIL 2022 AUX DE ENFERMERIA  GRUPO 111</t>
  </si>
  <si>
    <t xml:space="preserve">PAGO SERVICIO PRESTADO  MES  ABRIL 2022 MEDICO GINECOTETRA GRUPO </t>
  </si>
  <si>
    <t xml:space="preserve">PAGO SERVICIO PRESTADO  MES  ABRIL 2022 DIGITADOR  </t>
  </si>
  <si>
    <t>PAGO SERVICIO PRESTADO  MES  ABRIL 2022 FACTURACION GRUPO 11</t>
  </si>
  <si>
    <t>PAGO SERVICIO PRESTADO  MES  ABRIL 2022  AUX ENFERMERIA GRUPO  1V</t>
  </si>
  <si>
    <t>PAGO SERVICIO PRESTADO  MES  ABRIL 2022 ATENCION  USUARIO  GRUPO 11</t>
  </si>
  <si>
    <t>PAGO SERVICIO PRESTADO  MES  ABRIL 2022 MEDICO INTESIVISTA GRUPO 1V</t>
  </si>
  <si>
    <t>PAGO SERVICIO PRESTADO  MES  ABRIL 2022 SECRETARIA VIh GRUPO 11</t>
  </si>
  <si>
    <t xml:space="preserve">PAGO SERVICIO PRESTADO  MES  ABRIL 2022 CONSERJE PROPORCION  GRUPO </t>
  </si>
  <si>
    <t>PAGO SERVICIO PRESTADO  MES  ABRIL 2022 AUX ARCHIVO GRUPO 11</t>
  </si>
  <si>
    <t xml:space="preserve">PAGO SERVICIO PRESTADO  MES  ABRIL 2022AYUDANTE  MANTENIMIENTO </t>
  </si>
  <si>
    <t xml:space="preserve">PAGO SERVICIO PRESTADO  MES  ABRIL 2022 AUX ATENCION USUARIO  GRUPO11   </t>
  </si>
  <si>
    <t>PAGO SERVICIO PRESTADO  MES  ABRIL 2022 SOPORTE TECNICO SERVICIO MEDICAL  GRUPO 11</t>
  </si>
  <si>
    <t>PAGO SERVICIO PRESTADO  MES  ABRIL 2022  AUX ENFERMERIA GRUPO 111</t>
  </si>
  <si>
    <t>PAGO SERVICIO PRESTADO  MES  ABRIL 2022  AYUDANTE  COCINA GRUPO 1</t>
  </si>
  <si>
    <t>PAGO SERVICIO PRESTADO  MES  ABRIL 2022 MEDICO GINECOTETRA</t>
  </si>
  <si>
    <t xml:space="preserve">PAGO SERVICIO PRESTADO  MES  ABRIL 2022  </t>
  </si>
  <si>
    <t>PAGO SERVICIO PRESTADO  MES  ABRIL 2022  AUX ESTADISTICA  GRUPO 11</t>
  </si>
  <si>
    <t>PAGO SERVICIO PRESTADO  MES  ABRIL 2022 CAMILLERO NOYURNO  GRUPO 1</t>
  </si>
  <si>
    <t>PAGO SERVICIO PRESTADO  MES  ABRIL 2022 MEDICO CARDIOLOGO GRUPO IV</t>
  </si>
  <si>
    <t xml:space="preserve">PAGO SERVICIO PRESTADO  MES  ABRIL 2022 MEDICO </t>
  </si>
  <si>
    <t>PAGO SERVICIO PRESTADO  MES  ABRIL 2022 MEDICO  INTESIVISTA GRUPO 1V</t>
  </si>
  <si>
    <t xml:space="preserve">PAGO SERVICIO PRESTADO  MES  ABRIL 2022 MEDICO GINECOOBSTETRA GRUPO </t>
  </si>
  <si>
    <t>PAGO SERVICIO PRESTADO  MES  ABRIL 2022 AYUDANTE DE LECTROMEDICINA GRUPO 1</t>
  </si>
  <si>
    <t>PAGO SERVICIO PRESTADO  MES  ABRIL 2022 AUX ATENCION  USUARIO GRUPO 11</t>
  </si>
  <si>
    <t>PAGO SERVICIO PRESTADO  MES  ABRIL 2022 TECNICO RAYOS X  GRUPO  1</t>
  </si>
  <si>
    <t>PAGO SERVICIO PRESTADO MES ABRIL 2022 GROPO 11</t>
  </si>
  <si>
    <t>PAGO SERVICIO PRESTADO MES ABRIL 2022 GRUPO 1</t>
  </si>
  <si>
    <t>PAGO SERVICIO PRESTADO AUXI ATENCION AL USUARIO GRUPO 11</t>
  </si>
  <si>
    <t>PAGO SERVICIO PRESTADO  MES ABEIL 2022 GRUPO 11</t>
  </si>
  <si>
    <t>PAGO SERVICIO PRESTADO MES ABRIL 2022 GRUPO111</t>
  </si>
  <si>
    <t>PAGO SERVICIO PRESTADO TECNICO DE RAYOS X  ABRIL 2022 GRUPO 1</t>
  </si>
  <si>
    <t xml:space="preserve">PAGO SERVICIO PRESTADO MES ABRIL 2022 SUPERVISOR DE LA BASURA FIN  DE SEMANA </t>
  </si>
  <si>
    <t>PAGO NOMINA DESEGURIDAD MES  ABRIL 2022</t>
  </si>
  <si>
    <t>PAGO NOMINA DE SEGURIDAD ABRIL 2022</t>
  </si>
  <si>
    <t xml:space="preserve">PAGO NOMINA DE SEGURIDAD ABRIL 2022 </t>
  </si>
  <si>
    <t>NOMINA DE SEGURIDAD MES ABRIL 2022</t>
  </si>
  <si>
    <t>PAGOSNOMINA SEGURIDAD MES ABRIL 2022</t>
  </si>
  <si>
    <t xml:space="preserve">PAGO NOMINA DE SEGURIDAD MES ABRIL </t>
  </si>
  <si>
    <t>PAGONOMINA SEGURIDAD MES ABRIL 2022</t>
  </si>
  <si>
    <t>PAGO SEGURIDAD MES ABRIL 2022</t>
  </si>
  <si>
    <t>PAGO NOMINA SEGURIDAD MES ABRIL 2022</t>
  </si>
  <si>
    <t>PAGO NOMINA DE SEGURIDA ABRIL 2022</t>
  </si>
  <si>
    <t>PAGO NOMINA SEGURIDAD  ABRIL 2022</t>
  </si>
  <si>
    <t>PAGO NOMINA SEGURIDAD ABRIL 2022</t>
  </si>
  <si>
    <t>PAGO SNOMINA DE SEGURIDAD ABRIL 2022</t>
  </si>
  <si>
    <t>PAGO DE NOMINA SEGURIDAD ABRIL 2022</t>
  </si>
  <si>
    <t>PAGO NOMINA DE SEGURIDAD  ABRIL 2022</t>
  </si>
  <si>
    <t>PAGO SERVICIOS PRESTADO MES ABRIL 2022 MEDICO DE UCI GRUPO  IV</t>
  </si>
  <si>
    <t>PAGO NOMINA SEGURIDAD  MES ABRIL 2022</t>
  </si>
  <si>
    <t>COMPRA DE 200 BOTELLONES  DE AGUA SEGÚN  COTIZACION NO  CT 202 DE FECHA 6 MAYO 2022</t>
  </si>
  <si>
    <t>REPOSICION FONDO CAJA CHICA RECIBO NO 2000 hasta  el 2026</t>
  </si>
  <si>
    <t>SAL FACT no 72783 PAGO FACT 73035 POR SUMINISTRO DE MEDICAMENTOS</t>
  </si>
  <si>
    <t xml:space="preserve">SALDO FACT  no 136 COMPRA E INSTALACION DE TRANSFORMADRES TIPO POSTE 333 SEGÚN ORDE NO OV 346 DE FECHA 18 ABRIL </t>
  </si>
  <si>
    <t>COMPRA COMPRA DE 200 BOTELLONES DE AGUA  SEGÚN   COT  2022 FECHA  19 MAYO 2022</t>
  </si>
  <si>
    <t>PAGO PORSERVICIO DE RECOGIDA DE DESECHOS BIOMEDICOS CORRESPONDIENTE AL MES DE ABRIL 2022</t>
  </si>
  <si>
    <t xml:space="preserve">PAGO FACTURA NO 2796 MATERIAL GASTABLE DE LABORATORIO </t>
  </si>
  <si>
    <t xml:space="preserve">PAGO FAC NO 2266  MATERIAL GASTABLE DE LABORATORIO </t>
  </si>
  <si>
    <t>PAGO FACT NO 138 ADQUISICIONES</t>
  </si>
  <si>
    <t>PAGO FACT NO 2274 ,2275, 2281 Y ABONO A 2283 MAT GAST LABORATORIO</t>
  </si>
  <si>
    <t>PAGO FACT 154 Y 165 ,166 Y167 MATERIAL GAT OFICINA</t>
  </si>
  <si>
    <t>SALDO FACT 153 PAGO FACT NO 155 Y ABONO  AFCT  NO 156  MEDICAMENTOS Y MAT GAST  MEDICO</t>
  </si>
  <si>
    <t>PAGO FACT NO 28465 , 28646 ,28822 Y 28827 MAT GAST LABORATORIO</t>
  </si>
  <si>
    <t>PAGO FACT NO 910040  1993 MAT GAST  LABORATORIO</t>
  </si>
  <si>
    <t xml:space="preserve">ABONO FACT  NO 90077224 MAT  GAT MEDICO </t>
  </si>
  <si>
    <t xml:space="preserve">ABONO FACT NO 744 MEDICO </t>
  </si>
  <si>
    <t xml:space="preserve">PAGO FACT NO 18132 MAT GAST MEDICO </t>
  </si>
  <si>
    <t>PAGO FACT NO 1249 , 1361 , 1470,Y UN SALDO A  LA FACT NO 1456  SANGRE  DE CARNERO MAT GAST DE LABORATORIO</t>
  </si>
  <si>
    <t xml:space="preserve">PAGO FACT NO 1869 , 1870 , 1876 ,1929, 1930, 1950 , 1960 , 1961 , 1980 , 1981 , 1988, 2024 , 2007 , 2008 </t>
  </si>
  <si>
    <t>ABONO FACT NO 28678</t>
  </si>
  <si>
    <t>SALDO FACT NO 025 Y PAGO  A FACT NO 027 MEDICAMENTOS</t>
  </si>
  <si>
    <t>PAGO FACT, NO. 429 Y ABONO FACT.  436 MEDICAMENTOS Y MAT. GAST. MEDICOS</t>
  </si>
  <si>
    <t>PAGO FACT  NO 400 ,408 , 418, 452, 461, Y 462 MEDICAMENTOS Y MAT GAST MEDICAMENTOS</t>
  </si>
  <si>
    <t>PAGO FACT NO 2210 Y 2211 MAT  GAST DE  LIMPIEZA</t>
  </si>
  <si>
    <t>PAGO  FACT NO 17422 MEDICAMENTOS</t>
  </si>
  <si>
    <t>SALDO FACT NO 10061698 , Y UN PAGO FACT NO 10063766 Y UN ABONO  A FACT  10064228 MEDICAMENTOS  Y MAT GAST MEDICO</t>
  </si>
  <si>
    <t>PAGO FACT. 290090749, 290090209,290091176 Y 290091820, POR ALIMENTOS</t>
  </si>
  <si>
    <t>COMPRA DE ARTICULOS FERRETEROS Y AFINES  SEGÚN  COTIZACIONES  NO 0110013928 Y 0110013929 DE  FECHA 19 DE MAYO</t>
  </si>
  <si>
    <t>PAGO FACT NO 1500087938 , FACT NO 1500088114 Y FACT 1500092468 POR SUMINITRO DE UTIL MEDICO Y REPARACION  DE SALA DE RAYOS X CARESTREAM</t>
  </si>
  <si>
    <t xml:space="preserve">COMPRA DE LONA ASFALTICAS GRANULADA  GRIS </t>
  </si>
  <si>
    <t>PAGO PASADIA PARA PERSONAL DE ENFERMERIA  CELEBRACION  DEL DIA DE LAS ENFERMERAS Y DIA DE LAS MADRES</t>
  </si>
  <si>
    <t>PAGO TRANSPORTACION  DEL PERSONAL  DE ENFERMERIA  AL VACACIONAL  RADIANTEAMANECER</t>
  </si>
  <si>
    <t xml:space="preserve">COMPRA DE 20 UNIFORMES PARA PERSONAL DEENFERMERIA </t>
  </si>
  <si>
    <t>PAGO SERVICIOS  DE TRANSPORTACION  DE MERCANCIA LOS DIAS  13,-20-21-29 DE ABRIL Y  6 DE MAYO 2022</t>
  </si>
  <si>
    <t xml:space="preserve">PAGO BIOPSIA  TEJIDO DE MAMA IZQUIERDA DE LA PACIENTE MARIA VIZ CAINO </t>
  </si>
  <si>
    <t>PAGO VIATICOS POR IR A BUSCAR MEDICAMENTOS APRO MESECAL 01 ,19,20,Y 28 ABRIL  2022</t>
  </si>
  <si>
    <t>3/5/20222</t>
  </si>
  <si>
    <t>3/52022</t>
  </si>
  <si>
    <t>Incetivo Senasa a empleados</t>
  </si>
  <si>
    <t>PAGO RETENCION A SUPLI DORES MES MARZO  DEL 2022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</si>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</sst>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34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4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205" fontId="0" fillId="33" borderId="11" xfId="0" applyNumberFormat="1" applyFont="1" applyFill="1" applyBorder="1" applyAlignment="1">
      <alignment horizontal="right"/>
    </xf>
    <xf numFmtId="4" fontId="16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14" fontId="0" fillId="0" borderId="11" xfId="0" applyNumberFormat="1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wrapText="1"/>
    </xf>
    <xf numFmtId="43" fontId="0" fillId="0" borderId="11" xfId="49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69" applyFont="1" applyBorder="1">
      <alignment/>
      <protection/>
    </xf>
    <xf numFmtId="43" fontId="0" fillId="0" borderId="11" xfId="49" applyFont="1" applyBorder="1" applyAlignment="1">
      <alignment horizontal="center" wrapText="1"/>
    </xf>
    <xf numFmtId="14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 wrapText="1"/>
    </xf>
    <xf numFmtId="14" fontId="0" fillId="33" borderId="11" xfId="49" applyNumberFormat="1" applyFont="1" applyFill="1" applyBorder="1" applyAlignment="1">
      <alignment horizontal="center" wrapText="1"/>
    </xf>
    <xf numFmtId="0" fontId="0" fillId="33" borderId="11" xfId="49" applyNumberFormat="1" applyFont="1" applyFill="1" applyBorder="1" applyAlignment="1">
      <alignment/>
    </xf>
    <xf numFmtId="14" fontId="0" fillId="0" borderId="11" xfId="0" applyNumberFormat="1" applyFont="1" applyBorder="1" applyAlignment="1">
      <alignment/>
    </xf>
    <xf numFmtId="4" fontId="0" fillId="0" borderId="11" xfId="69" applyNumberFormat="1" applyFont="1" applyBorder="1">
      <alignment/>
      <protection/>
    </xf>
    <xf numFmtId="4" fontId="8" fillId="33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wrapText="1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225"/>
  <sheetViews>
    <sheetView tabSelected="1" zoomScale="70" zoomScaleNormal="70" zoomScaleSheetLayoutView="70" zoomScalePageLayoutView="0" workbookViewId="0" topLeftCell="A160">
      <selection activeCell="H172" sqref="H172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48" t="s">
        <v>11</v>
      </c>
      <c r="E6" s="48"/>
      <c r="F6" s="48"/>
      <c r="G6" s="48"/>
      <c r="H6" s="48"/>
      <c r="I6" s="48"/>
      <c r="J6" s="48"/>
    </row>
    <row r="7" spans="4:10" s="12" customFormat="1" ht="20.25">
      <c r="D7" s="49"/>
      <c r="E7" s="50"/>
      <c r="F7" s="50"/>
      <c r="G7" s="50"/>
      <c r="H7" s="50"/>
      <c r="I7" s="50"/>
      <c r="J7" s="50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51" t="s">
        <v>3</v>
      </c>
      <c r="E9" s="51"/>
      <c r="F9" s="51"/>
      <c r="G9" s="51"/>
      <c r="H9" s="51"/>
      <c r="I9" s="51"/>
      <c r="J9" s="51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23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52" t="s">
        <v>13</v>
      </c>
      <c r="E13" s="53" t="s">
        <v>4</v>
      </c>
      <c r="F13" s="53"/>
      <c r="G13" s="53"/>
      <c r="H13" s="53" t="s">
        <v>12</v>
      </c>
      <c r="I13" s="53"/>
      <c r="J13" s="53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2"/>
      <c r="E14" s="54"/>
      <c r="F14" s="54"/>
      <c r="G14" s="24"/>
      <c r="H14" s="54" t="s">
        <v>8</v>
      </c>
      <c r="I14" s="54"/>
      <c r="J14" s="25">
        <v>2906443.07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52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45.75" customHeight="1">
      <c r="A16" s="8"/>
      <c r="B16" s="8"/>
      <c r="C16" s="8"/>
      <c r="D16" s="26">
        <v>1</v>
      </c>
      <c r="E16" s="32">
        <v>44684</v>
      </c>
      <c r="F16" s="33">
        <v>31969</v>
      </c>
      <c r="G16" s="34" t="s">
        <v>24</v>
      </c>
      <c r="H16" s="35">
        <v>8000</v>
      </c>
      <c r="I16" s="28"/>
      <c r="J16" s="20">
        <f>J14-H16</f>
        <v>2898443.07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26">
        <f>D16+1</f>
        <v>2</v>
      </c>
      <c r="E17" s="32">
        <v>44684</v>
      </c>
      <c r="F17" s="36">
        <v>31970</v>
      </c>
      <c r="G17" s="34" t="s">
        <v>25</v>
      </c>
      <c r="H17" s="35">
        <v>12000</v>
      </c>
      <c r="I17" s="30"/>
      <c r="J17" s="20">
        <f>SUM(J16-H17)</f>
        <v>2886443.07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26">
        <f aca="true" t="shared" si="0" ref="D18:D81">D17+1</f>
        <v>3</v>
      </c>
      <c r="E18" s="32">
        <v>44684</v>
      </c>
      <c r="F18" s="36">
        <v>31971</v>
      </c>
      <c r="G18" s="34" t="s">
        <v>26</v>
      </c>
      <c r="H18" s="35">
        <v>8000</v>
      </c>
      <c r="I18" s="30"/>
      <c r="J18" s="20">
        <f aca="true" t="shared" si="1" ref="J18:J81">SUM(J17-H18)</f>
        <v>2878443.07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26">
        <f t="shared" si="0"/>
        <v>4</v>
      </c>
      <c r="E19" s="32">
        <v>44684</v>
      </c>
      <c r="F19" s="36">
        <v>31972</v>
      </c>
      <c r="G19" s="34" t="s">
        <v>27</v>
      </c>
      <c r="H19" s="35">
        <v>20000</v>
      </c>
      <c r="I19" s="30"/>
      <c r="J19" s="20">
        <f t="shared" si="1"/>
        <v>2858443.07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26">
        <f t="shared" si="0"/>
        <v>5</v>
      </c>
      <c r="E20" s="32">
        <v>44684</v>
      </c>
      <c r="F20" s="36">
        <v>31973</v>
      </c>
      <c r="G20" s="34" t="s">
        <v>28</v>
      </c>
      <c r="H20" s="35">
        <v>10000</v>
      </c>
      <c r="I20" s="30"/>
      <c r="J20" s="20">
        <f t="shared" si="1"/>
        <v>2848443.07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26">
        <f t="shared" si="0"/>
        <v>6</v>
      </c>
      <c r="E21" s="32">
        <v>44684</v>
      </c>
      <c r="F21" s="36">
        <v>31974</v>
      </c>
      <c r="G21" s="34" t="s">
        <v>29</v>
      </c>
      <c r="H21" s="35">
        <v>3666.66</v>
      </c>
      <c r="I21" s="30"/>
      <c r="J21" s="20">
        <f t="shared" si="1"/>
        <v>2844776.4099999997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6">
        <f t="shared" si="0"/>
        <v>7</v>
      </c>
      <c r="E22" s="32">
        <v>44684</v>
      </c>
      <c r="F22" s="36">
        <v>31975</v>
      </c>
      <c r="G22" s="34" t="s">
        <v>28</v>
      </c>
      <c r="H22" s="35">
        <v>7300</v>
      </c>
      <c r="I22" s="30"/>
      <c r="J22" s="20">
        <f t="shared" si="1"/>
        <v>2837476.4099999997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>
        <f t="shared" si="0"/>
        <v>8</v>
      </c>
      <c r="E23" s="32">
        <v>44684</v>
      </c>
      <c r="F23" s="36">
        <v>31976</v>
      </c>
      <c r="G23" s="34" t="s">
        <v>30</v>
      </c>
      <c r="H23" s="35">
        <v>10000</v>
      </c>
      <c r="I23" s="30"/>
      <c r="J23" s="20">
        <f t="shared" si="1"/>
        <v>2827476.4099999997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26">
        <f t="shared" si="0"/>
        <v>9</v>
      </c>
      <c r="E24" s="32">
        <v>44684</v>
      </c>
      <c r="F24" s="36">
        <v>31977</v>
      </c>
      <c r="G24" s="34" t="s">
        <v>28</v>
      </c>
      <c r="H24" s="35">
        <v>11000</v>
      </c>
      <c r="I24" s="30"/>
      <c r="J24" s="20">
        <f t="shared" si="1"/>
        <v>2816476.4099999997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26">
        <f t="shared" si="0"/>
        <v>10</v>
      </c>
      <c r="E25" s="32">
        <v>44684</v>
      </c>
      <c r="F25" s="36">
        <v>31978</v>
      </c>
      <c r="G25" s="34" t="s">
        <v>31</v>
      </c>
      <c r="H25" s="35">
        <v>16000</v>
      </c>
      <c r="I25" s="30"/>
      <c r="J25" s="20">
        <f t="shared" si="1"/>
        <v>2800476.4099999997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6">
        <f t="shared" si="0"/>
        <v>11</v>
      </c>
      <c r="E26" s="32">
        <v>44684</v>
      </c>
      <c r="F26" s="36">
        <v>31979</v>
      </c>
      <c r="G26" s="34" t="s">
        <v>28</v>
      </c>
      <c r="H26" s="35">
        <v>10000</v>
      </c>
      <c r="I26" s="30"/>
      <c r="J26" s="20">
        <f t="shared" si="1"/>
        <v>2790476.4099999997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6">
        <f t="shared" si="0"/>
        <v>12</v>
      </c>
      <c r="E27" s="32">
        <v>44684</v>
      </c>
      <c r="F27" s="36">
        <v>31980</v>
      </c>
      <c r="G27" s="34" t="s">
        <v>28</v>
      </c>
      <c r="H27" s="35">
        <v>10000</v>
      </c>
      <c r="I27" s="30"/>
      <c r="J27" s="20">
        <f t="shared" si="1"/>
        <v>2780476.4099999997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26">
        <f t="shared" si="0"/>
        <v>13</v>
      </c>
      <c r="E28" s="32">
        <v>44684</v>
      </c>
      <c r="F28" s="36">
        <v>31981</v>
      </c>
      <c r="G28" s="34" t="s">
        <v>32</v>
      </c>
      <c r="H28" s="35">
        <v>11500</v>
      </c>
      <c r="I28" s="30"/>
      <c r="J28" s="20">
        <f t="shared" si="1"/>
        <v>2768976.4099999997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26">
        <f t="shared" si="0"/>
        <v>14</v>
      </c>
      <c r="E29" s="32">
        <v>44684</v>
      </c>
      <c r="F29" s="36">
        <v>31982</v>
      </c>
      <c r="G29" s="34" t="s">
        <v>33</v>
      </c>
      <c r="H29" s="35">
        <v>20000</v>
      </c>
      <c r="I29" s="30"/>
      <c r="J29" s="20">
        <f t="shared" si="1"/>
        <v>2748976.4099999997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26">
        <f t="shared" si="0"/>
        <v>15</v>
      </c>
      <c r="E30" s="32">
        <v>44684</v>
      </c>
      <c r="F30" s="36">
        <v>31983</v>
      </c>
      <c r="G30" s="34" t="s">
        <v>34</v>
      </c>
      <c r="H30" s="35">
        <v>14300</v>
      </c>
      <c r="I30" s="30"/>
      <c r="J30" s="20">
        <f t="shared" si="1"/>
        <v>2734676.4099999997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26">
        <f t="shared" si="0"/>
        <v>16</v>
      </c>
      <c r="E31" s="32">
        <v>44684</v>
      </c>
      <c r="F31" s="36">
        <v>31984</v>
      </c>
      <c r="G31" s="34" t="s">
        <v>35</v>
      </c>
      <c r="H31" s="35">
        <v>15000</v>
      </c>
      <c r="I31" s="30"/>
      <c r="J31" s="20">
        <f t="shared" si="1"/>
        <v>2719676.4099999997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26">
        <f t="shared" si="0"/>
        <v>17</v>
      </c>
      <c r="E32" s="32">
        <v>44684</v>
      </c>
      <c r="F32" s="36">
        <v>31985</v>
      </c>
      <c r="G32" s="34" t="s">
        <v>36</v>
      </c>
      <c r="H32" s="35">
        <v>30000</v>
      </c>
      <c r="I32" s="30"/>
      <c r="J32" s="20">
        <f t="shared" si="1"/>
        <v>2689676.4099999997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26">
        <f t="shared" si="0"/>
        <v>18</v>
      </c>
      <c r="E33" s="32">
        <v>44684</v>
      </c>
      <c r="F33" s="36">
        <v>31986</v>
      </c>
      <c r="G33" s="34" t="s">
        <v>37</v>
      </c>
      <c r="H33" s="35">
        <v>20000</v>
      </c>
      <c r="I33" s="30"/>
      <c r="J33" s="20">
        <f t="shared" si="1"/>
        <v>2669676.4099999997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26">
        <f t="shared" si="0"/>
        <v>19</v>
      </c>
      <c r="E34" s="32">
        <v>44684</v>
      </c>
      <c r="F34" s="36">
        <v>31987</v>
      </c>
      <c r="G34" s="34" t="s">
        <v>38</v>
      </c>
      <c r="H34" s="35">
        <v>13500</v>
      </c>
      <c r="I34" s="30"/>
      <c r="J34" s="20">
        <f t="shared" si="1"/>
        <v>2656176.4099999997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26">
        <f t="shared" si="0"/>
        <v>20</v>
      </c>
      <c r="E35" s="32">
        <v>44684</v>
      </c>
      <c r="F35" s="36">
        <v>31988</v>
      </c>
      <c r="G35" s="34" t="s">
        <v>39</v>
      </c>
      <c r="H35" s="35">
        <v>8000</v>
      </c>
      <c r="I35" s="30"/>
      <c r="J35" s="20">
        <f t="shared" si="1"/>
        <v>2648176.4099999997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26">
        <f t="shared" si="0"/>
        <v>21</v>
      </c>
      <c r="E36" s="32">
        <v>44684</v>
      </c>
      <c r="F36" s="36">
        <v>31989</v>
      </c>
      <c r="G36" s="34" t="s">
        <v>38</v>
      </c>
      <c r="H36" s="35">
        <v>14000</v>
      </c>
      <c r="I36" s="30"/>
      <c r="J36" s="20">
        <f t="shared" si="1"/>
        <v>2634176.4099999997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26">
        <f t="shared" si="0"/>
        <v>22</v>
      </c>
      <c r="E37" s="32">
        <v>44684</v>
      </c>
      <c r="F37" s="36">
        <v>31990</v>
      </c>
      <c r="G37" s="34" t="s">
        <v>40</v>
      </c>
      <c r="H37" s="35">
        <v>14000</v>
      </c>
      <c r="I37" s="30"/>
      <c r="J37" s="20">
        <f t="shared" si="1"/>
        <v>2620176.4099999997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26">
        <f t="shared" si="0"/>
        <v>23</v>
      </c>
      <c r="E38" s="32">
        <v>44684</v>
      </c>
      <c r="F38" s="36">
        <v>31991</v>
      </c>
      <c r="G38" s="34" t="s">
        <v>41</v>
      </c>
      <c r="H38" s="35">
        <v>7300</v>
      </c>
      <c r="I38" s="30"/>
      <c r="J38" s="20">
        <f t="shared" si="1"/>
        <v>2612876.4099999997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6">
        <f t="shared" si="0"/>
        <v>24</v>
      </c>
      <c r="E39" s="32">
        <v>44684</v>
      </c>
      <c r="F39" s="36">
        <v>31992</v>
      </c>
      <c r="G39" s="34" t="s">
        <v>42</v>
      </c>
      <c r="H39" s="35">
        <v>10000</v>
      </c>
      <c r="I39" s="30"/>
      <c r="J39" s="20">
        <f t="shared" si="1"/>
        <v>2602876.4099999997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26">
        <f t="shared" si="0"/>
        <v>25</v>
      </c>
      <c r="E40" s="32">
        <v>44684</v>
      </c>
      <c r="F40" s="36">
        <v>31993</v>
      </c>
      <c r="G40" s="34" t="s">
        <v>43</v>
      </c>
      <c r="H40" s="35">
        <v>10000</v>
      </c>
      <c r="I40" s="30"/>
      <c r="J40" s="20">
        <f t="shared" si="1"/>
        <v>2592876.4099999997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6">
        <f t="shared" si="0"/>
        <v>26</v>
      </c>
      <c r="E41" s="32">
        <v>44684</v>
      </c>
      <c r="F41" s="36">
        <v>31994</v>
      </c>
      <c r="G41" s="34" t="s">
        <v>28</v>
      </c>
      <c r="H41" s="35">
        <v>10000</v>
      </c>
      <c r="I41" s="30"/>
      <c r="J41" s="20">
        <f t="shared" si="1"/>
        <v>2582876.4099999997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26">
        <f t="shared" si="0"/>
        <v>27</v>
      </c>
      <c r="E42" s="32">
        <v>44684</v>
      </c>
      <c r="F42" s="36">
        <v>31995</v>
      </c>
      <c r="G42" s="34" t="s">
        <v>44</v>
      </c>
      <c r="H42" s="35">
        <v>10000</v>
      </c>
      <c r="I42" s="30"/>
      <c r="J42" s="20">
        <f t="shared" si="1"/>
        <v>2572876.4099999997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26">
        <f t="shared" si="0"/>
        <v>28</v>
      </c>
      <c r="E43" s="32">
        <v>44684</v>
      </c>
      <c r="F43" s="36">
        <v>31996</v>
      </c>
      <c r="G43" s="34" t="s">
        <v>45</v>
      </c>
      <c r="H43" s="35">
        <v>10000</v>
      </c>
      <c r="I43" s="30"/>
      <c r="J43" s="20">
        <f t="shared" si="1"/>
        <v>2562876.4099999997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26">
        <f t="shared" si="0"/>
        <v>29</v>
      </c>
      <c r="E44" s="32">
        <v>44684</v>
      </c>
      <c r="F44" s="36">
        <v>31997</v>
      </c>
      <c r="G44" s="34" t="s">
        <v>46</v>
      </c>
      <c r="H44" s="35">
        <v>20000</v>
      </c>
      <c r="I44" s="30"/>
      <c r="J44" s="20">
        <f t="shared" si="1"/>
        <v>2542876.4099999997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26">
        <f t="shared" si="0"/>
        <v>30</v>
      </c>
      <c r="E45" s="32">
        <v>44684</v>
      </c>
      <c r="F45" s="36">
        <v>31998</v>
      </c>
      <c r="G45" s="34" t="s">
        <v>47</v>
      </c>
      <c r="H45" s="35">
        <v>37000</v>
      </c>
      <c r="I45" s="30"/>
      <c r="J45" s="20">
        <f t="shared" si="1"/>
        <v>2505876.4099999997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26">
        <f t="shared" si="0"/>
        <v>31</v>
      </c>
      <c r="E46" s="32">
        <v>44684</v>
      </c>
      <c r="F46" s="36">
        <v>31999</v>
      </c>
      <c r="G46" s="34" t="s">
        <v>48</v>
      </c>
      <c r="H46" s="35">
        <v>10000</v>
      </c>
      <c r="I46" s="30"/>
      <c r="J46" s="20">
        <f t="shared" si="1"/>
        <v>2495876.4099999997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26">
        <f t="shared" si="0"/>
        <v>32</v>
      </c>
      <c r="E47" s="32">
        <v>44684</v>
      </c>
      <c r="F47" s="36">
        <v>32000</v>
      </c>
      <c r="G47" s="34" t="s">
        <v>49</v>
      </c>
      <c r="H47" s="35">
        <v>20000</v>
      </c>
      <c r="I47" s="30"/>
      <c r="J47" s="20">
        <f t="shared" si="1"/>
        <v>2475876.4099999997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26">
        <f t="shared" si="0"/>
        <v>33</v>
      </c>
      <c r="E48" s="32">
        <v>44684</v>
      </c>
      <c r="F48" s="36">
        <v>32001</v>
      </c>
      <c r="G48" s="34" t="s">
        <v>50</v>
      </c>
      <c r="H48" s="35">
        <v>16500</v>
      </c>
      <c r="I48" s="27"/>
      <c r="J48" s="20">
        <f t="shared" si="1"/>
        <v>2459376.4099999997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26">
        <f t="shared" si="0"/>
        <v>34</v>
      </c>
      <c r="E49" s="32">
        <v>44684</v>
      </c>
      <c r="F49" s="36">
        <v>32002</v>
      </c>
      <c r="G49" s="34" t="s">
        <v>44</v>
      </c>
      <c r="H49" s="35">
        <v>10000</v>
      </c>
      <c r="I49" s="27"/>
      <c r="J49" s="20">
        <f t="shared" si="1"/>
        <v>2449376.4099999997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26">
        <f t="shared" si="0"/>
        <v>35</v>
      </c>
      <c r="E50" s="32">
        <v>44684</v>
      </c>
      <c r="F50" s="36">
        <v>32003</v>
      </c>
      <c r="G50" s="34" t="s">
        <v>51</v>
      </c>
      <c r="H50" s="35">
        <v>8000</v>
      </c>
      <c r="I50" s="27"/>
      <c r="J50" s="20">
        <f t="shared" si="1"/>
        <v>2441376.4099999997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26">
        <f t="shared" si="0"/>
        <v>36</v>
      </c>
      <c r="E51" s="32">
        <v>44684</v>
      </c>
      <c r="F51" s="36">
        <v>32004</v>
      </c>
      <c r="G51" s="34" t="s">
        <v>52</v>
      </c>
      <c r="H51" s="35">
        <v>20000</v>
      </c>
      <c r="I51" s="28"/>
      <c r="J51" s="20">
        <f t="shared" si="1"/>
        <v>2421376.4099999997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26">
        <f t="shared" si="0"/>
        <v>37</v>
      </c>
      <c r="E52" s="32">
        <v>44684</v>
      </c>
      <c r="F52" s="36">
        <v>32005</v>
      </c>
      <c r="G52" s="34" t="s">
        <v>53</v>
      </c>
      <c r="H52" s="35">
        <v>10000</v>
      </c>
      <c r="I52" s="28"/>
      <c r="J52" s="20">
        <f t="shared" si="1"/>
        <v>2411376.4099999997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26">
        <f t="shared" si="0"/>
        <v>38</v>
      </c>
      <c r="E53" s="32">
        <v>44684</v>
      </c>
      <c r="F53" s="36">
        <v>32006</v>
      </c>
      <c r="G53" s="34" t="s">
        <v>28</v>
      </c>
      <c r="H53" s="35">
        <v>8300</v>
      </c>
      <c r="I53" s="28"/>
      <c r="J53" s="20">
        <f t="shared" si="1"/>
        <v>2403076.4099999997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6">
        <f t="shared" si="0"/>
        <v>39</v>
      </c>
      <c r="E54" s="32">
        <v>44684</v>
      </c>
      <c r="F54" s="36">
        <v>32007</v>
      </c>
      <c r="G54" s="34" t="s">
        <v>54</v>
      </c>
      <c r="H54" s="35">
        <v>10000</v>
      </c>
      <c r="I54" s="28"/>
      <c r="J54" s="20">
        <f t="shared" si="1"/>
        <v>2393076.4099999997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6">
        <f t="shared" si="0"/>
        <v>40</v>
      </c>
      <c r="E55" s="37" t="s">
        <v>21</v>
      </c>
      <c r="F55" s="36">
        <v>32008</v>
      </c>
      <c r="G55" s="34" t="s">
        <v>21</v>
      </c>
      <c r="H55" s="35">
        <v>0</v>
      </c>
      <c r="I55" s="28"/>
      <c r="J55" s="20">
        <f t="shared" si="1"/>
        <v>2393076.4099999997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6">
        <f t="shared" si="0"/>
        <v>41</v>
      </c>
      <c r="E56" s="32">
        <v>44684</v>
      </c>
      <c r="F56" s="36">
        <v>32009</v>
      </c>
      <c r="G56" s="34" t="s">
        <v>55</v>
      </c>
      <c r="H56" s="35">
        <v>20000</v>
      </c>
      <c r="I56" s="28"/>
      <c r="J56" s="20">
        <f t="shared" si="1"/>
        <v>2373076.4099999997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26">
        <f t="shared" si="0"/>
        <v>42</v>
      </c>
      <c r="E57" s="32">
        <v>44684</v>
      </c>
      <c r="F57" s="36">
        <v>32010</v>
      </c>
      <c r="G57" s="34" t="s">
        <v>56</v>
      </c>
      <c r="H57" s="35">
        <v>20000</v>
      </c>
      <c r="I57" s="28"/>
      <c r="J57" s="20">
        <f t="shared" si="1"/>
        <v>2353076.4099999997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26">
        <f t="shared" si="0"/>
        <v>43</v>
      </c>
      <c r="E58" s="32">
        <v>44684</v>
      </c>
      <c r="F58" s="36">
        <v>32011</v>
      </c>
      <c r="G58" s="34" t="s">
        <v>28</v>
      </c>
      <c r="H58" s="35">
        <v>10000</v>
      </c>
      <c r="I58" s="28"/>
      <c r="J58" s="20">
        <f t="shared" si="1"/>
        <v>2343076.4099999997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>
        <f t="shared" si="0"/>
        <v>44</v>
      </c>
      <c r="E59" s="32">
        <v>44684</v>
      </c>
      <c r="F59" s="36">
        <v>32012</v>
      </c>
      <c r="G59" s="34" t="s">
        <v>57</v>
      </c>
      <c r="H59" s="35">
        <v>10000</v>
      </c>
      <c r="I59" s="28"/>
      <c r="J59" s="20">
        <f t="shared" si="1"/>
        <v>2333076.4099999997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6">
        <f t="shared" si="0"/>
        <v>45</v>
      </c>
      <c r="E60" s="32">
        <v>44684</v>
      </c>
      <c r="F60" s="36">
        <v>32013</v>
      </c>
      <c r="G60" s="34" t="s">
        <v>58</v>
      </c>
      <c r="H60" s="35">
        <v>20000</v>
      </c>
      <c r="I60" s="28"/>
      <c r="J60" s="20">
        <f t="shared" si="1"/>
        <v>2313076.4099999997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6">
        <f t="shared" si="0"/>
        <v>46</v>
      </c>
      <c r="E61" s="32">
        <v>44684</v>
      </c>
      <c r="F61" s="36">
        <v>32014</v>
      </c>
      <c r="G61" s="34" t="s">
        <v>59</v>
      </c>
      <c r="H61" s="35">
        <v>16500</v>
      </c>
      <c r="I61" s="28"/>
      <c r="J61" s="20">
        <f t="shared" si="1"/>
        <v>2296576.4099999997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>
        <f t="shared" si="0"/>
        <v>47</v>
      </c>
      <c r="E62" s="32">
        <v>44684</v>
      </c>
      <c r="F62" s="36">
        <v>32015</v>
      </c>
      <c r="G62" s="34" t="s">
        <v>60</v>
      </c>
      <c r="H62" s="35">
        <v>15000</v>
      </c>
      <c r="I62" s="28"/>
      <c r="J62" s="20">
        <f t="shared" si="1"/>
        <v>2281576.4099999997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6">
        <f t="shared" si="0"/>
        <v>48</v>
      </c>
      <c r="E63" s="32">
        <v>44684</v>
      </c>
      <c r="F63" s="36">
        <v>32016</v>
      </c>
      <c r="G63" s="34" t="s">
        <v>61</v>
      </c>
      <c r="H63" s="35">
        <v>10000</v>
      </c>
      <c r="I63" s="28"/>
      <c r="J63" s="20">
        <f t="shared" si="1"/>
        <v>2271576.4099999997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6">
        <f t="shared" si="0"/>
        <v>49</v>
      </c>
      <c r="E64" s="32">
        <v>44684</v>
      </c>
      <c r="F64" s="36">
        <v>32017</v>
      </c>
      <c r="G64" s="34" t="s">
        <v>62</v>
      </c>
      <c r="H64" s="35">
        <v>16500</v>
      </c>
      <c r="I64" s="28"/>
      <c r="J64" s="20">
        <f t="shared" si="1"/>
        <v>2255076.4099999997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6">
        <f t="shared" si="0"/>
        <v>50</v>
      </c>
      <c r="E65" s="32">
        <v>44684</v>
      </c>
      <c r="F65" s="36">
        <v>32018</v>
      </c>
      <c r="G65" s="34" t="s">
        <v>63</v>
      </c>
      <c r="H65" s="35">
        <v>20000</v>
      </c>
      <c r="I65" s="28"/>
      <c r="J65" s="20">
        <f t="shared" si="1"/>
        <v>2235076.4099999997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26">
        <f t="shared" si="0"/>
        <v>51</v>
      </c>
      <c r="E66" s="32">
        <v>44684</v>
      </c>
      <c r="F66" s="36">
        <v>32019</v>
      </c>
      <c r="G66" s="34" t="s">
        <v>64</v>
      </c>
      <c r="H66" s="35">
        <v>12000</v>
      </c>
      <c r="I66" s="28"/>
      <c r="J66" s="20">
        <f t="shared" si="1"/>
        <v>2223076.4099999997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26">
        <f t="shared" si="0"/>
        <v>52</v>
      </c>
      <c r="E67" s="32">
        <v>44684</v>
      </c>
      <c r="F67" s="36">
        <v>32020</v>
      </c>
      <c r="G67" s="34" t="s">
        <v>65</v>
      </c>
      <c r="H67" s="35">
        <v>1666.66</v>
      </c>
      <c r="I67" s="28"/>
      <c r="J67" s="20">
        <f t="shared" si="1"/>
        <v>2221409.7499999995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26">
        <f t="shared" si="0"/>
        <v>53</v>
      </c>
      <c r="E68" s="32">
        <v>44684</v>
      </c>
      <c r="F68" s="36">
        <v>32021</v>
      </c>
      <c r="G68" s="34" t="s">
        <v>66</v>
      </c>
      <c r="H68" s="35">
        <v>11000</v>
      </c>
      <c r="I68" s="28"/>
      <c r="J68" s="20">
        <f t="shared" si="1"/>
        <v>2210409.7499999995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26">
        <f t="shared" si="0"/>
        <v>54</v>
      </c>
      <c r="E69" s="32">
        <v>44684</v>
      </c>
      <c r="F69" s="36">
        <v>32022</v>
      </c>
      <c r="G69" s="34" t="s">
        <v>67</v>
      </c>
      <c r="H69" s="35">
        <v>12000</v>
      </c>
      <c r="I69" s="28"/>
      <c r="J69" s="20">
        <f t="shared" si="1"/>
        <v>2198409.7499999995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26">
        <f t="shared" si="0"/>
        <v>55</v>
      </c>
      <c r="E70" s="32">
        <v>44684</v>
      </c>
      <c r="F70" s="36">
        <v>32023</v>
      </c>
      <c r="G70" s="34" t="s">
        <v>68</v>
      </c>
      <c r="H70" s="35">
        <v>16500</v>
      </c>
      <c r="I70" s="28"/>
      <c r="J70" s="20">
        <f t="shared" si="1"/>
        <v>2181909.7499999995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26">
        <f t="shared" si="0"/>
        <v>56</v>
      </c>
      <c r="E71" s="32">
        <v>44684</v>
      </c>
      <c r="F71" s="36">
        <v>32024</v>
      </c>
      <c r="G71" s="34" t="s">
        <v>69</v>
      </c>
      <c r="H71" s="35">
        <v>10000</v>
      </c>
      <c r="I71" s="28"/>
      <c r="J71" s="20">
        <f t="shared" si="1"/>
        <v>2171909.7499999995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26">
        <f t="shared" si="0"/>
        <v>57</v>
      </c>
      <c r="E72" s="32">
        <v>44684</v>
      </c>
      <c r="F72" s="36">
        <v>32025</v>
      </c>
      <c r="G72" s="34" t="s">
        <v>70</v>
      </c>
      <c r="H72" s="35">
        <v>10000</v>
      </c>
      <c r="I72" s="28"/>
      <c r="J72" s="20">
        <f t="shared" si="1"/>
        <v>2161909.7499999995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26">
        <f t="shared" si="0"/>
        <v>58</v>
      </c>
      <c r="E73" s="32">
        <v>44684</v>
      </c>
      <c r="F73" s="36">
        <v>32026</v>
      </c>
      <c r="G73" s="34" t="s">
        <v>71</v>
      </c>
      <c r="H73" s="35">
        <v>9500</v>
      </c>
      <c r="I73" s="28"/>
      <c r="J73" s="20">
        <f t="shared" si="1"/>
        <v>2152409.7499999995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26">
        <f t="shared" si="0"/>
        <v>59</v>
      </c>
      <c r="E74" s="37" t="s">
        <v>143</v>
      </c>
      <c r="F74" s="36">
        <v>32027</v>
      </c>
      <c r="G74" s="34" t="s">
        <v>72</v>
      </c>
      <c r="H74" s="35">
        <v>20000</v>
      </c>
      <c r="I74" s="28"/>
      <c r="J74" s="20">
        <f t="shared" si="1"/>
        <v>2132409.7499999995</v>
      </c>
      <c r="K74" s="8"/>
      <c r="L74" s="8"/>
      <c r="M74" s="8"/>
      <c r="N74" s="8"/>
    </row>
    <row r="75" spans="1:14" s="3" customFormat="1" ht="73.5" customHeight="1">
      <c r="A75" s="8"/>
      <c r="B75" s="8"/>
      <c r="C75" s="8"/>
      <c r="D75" s="26">
        <f t="shared" si="0"/>
        <v>60</v>
      </c>
      <c r="E75" s="32">
        <v>44684</v>
      </c>
      <c r="F75" s="36">
        <v>32028</v>
      </c>
      <c r="G75" s="34" t="s">
        <v>73</v>
      </c>
      <c r="H75" s="35">
        <v>10500</v>
      </c>
      <c r="I75" s="28"/>
      <c r="J75" s="20">
        <f t="shared" si="1"/>
        <v>2121909.7499999995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26">
        <f t="shared" si="0"/>
        <v>61</v>
      </c>
      <c r="E76" s="32">
        <v>44684</v>
      </c>
      <c r="F76" s="36">
        <v>32029</v>
      </c>
      <c r="G76" s="34" t="s">
        <v>74</v>
      </c>
      <c r="H76" s="35">
        <v>11000</v>
      </c>
      <c r="I76" s="28"/>
      <c r="J76" s="20">
        <f t="shared" si="1"/>
        <v>2110909.7499999995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26">
        <f t="shared" si="0"/>
        <v>62</v>
      </c>
      <c r="E77" s="32">
        <v>44684</v>
      </c>
      <c r="F77" s="36">
        <v>32030</v>
      </c>
      <c r="G77" s="34" t="s">
        <v>75</v>
      </c>
      <c r="H77" s="35">
        <v>10000</v>
      </c>
      <c r="I77" s="28"/>
      <c r="J77" s="20">
        <f t="shared" si="1"/>
        <v>2100909.7499999995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26">
        <f t="shared" si="0"/>
        <v>63</v>
      </c>
      <c r="E78" s="32">
        <v>44684</v>
      </c>
      <c r="F78" s="36">
        <v>32031</v>
      </c>
      <c r="G78" s="34" t="s">
        <v>76</v>
      </c>
      <c r="H78" s="35">
        <v>40000</v>
      </c>
      <c r="I78" s="28"/>
      <c r="J78" s="20">
        <f t="shared" si="1"/>
        <v>2060909.7499999995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26">
        <f t="shared" si="0"/>
        <v>64</v>
      </c>
      <c r="E79" s="32">
        <v>44684</v>
      </c>
      <c r="F79" s="36">
        <v>32032</v>
      </c>
      <c r="G79" s="34" t="s">
        <v>77</v>
      </c>
      <c r="H79" s="35">
        <v>20000</v>
      </c>
      <c r="I79" s="28"/>
      <c r="J79" s="20">
        <f t="shared" si="1"/>
        <v>2040909.7499999995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26">
        <f t="shared" si="0"/>
        <v>65</v>
      </c>
      <c r="E80" s="32">
        <v>44684</v>
      </c>
      <c r="F80" s="36">
        <v>32033</v>
      </c>
      <c r="G80" s="34" t="s">
        <v>78</v>
      </c>
      <c r="H80" s="35">
        <v>20000</v>
      </c>
      <c r="I80" s="28"/>
      <c r="J80" s="20">
        <f t="shared" si="1"/>
        <v>2020909.7499999995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26">
        <f t="shared" si="0"/>
        <v>66</v>
      </c>
      <c r="E81" s="32">
        <v>44684</v>
      </c>
      <c r="F81" s="36">
        <v>32034</v>
      </c>
      <c r="G81" s="34" t="s">
        <v>79</v>
      </c>
      <c r="H81" s="35">
        <v>20000</v>
      </c>
      <c r="I81" s="28"/>
      <c r="J81" s="20">
        <f t="shared" si="1"/>
        <v>2000909.7499999995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26">
        <f aca="true" t="shared" si="2" ref="D82:D146">D81+1</f>
        <v>67</v>
      </c>
      <c r="E82" s="32">
        <v>44684</v>
      </c>
      <c r="F82" s="36">
        <v>32035</v>
      </c>
      <c r="G82" s="34" t="s">
        <v>32</v>
      </c>
      <c r="H82" s="35">
        <v>10000</v>
      </c>
      <c r="I82" s="28"/>
      <c r="J82" s="20">
        <f aca="true" t="shared" si="3" ref="J82:J146">SUM(J81-H82)</f>
        <v>1990909.7499999995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26">
        <f t="shared" si="2"/>
        <v>68</v>
      </c>
      <c r="E83" s="32">
        <v>44684</v>
      </c>
      <c r="F83" s="36">
        <v>32036</v>
      </c>
      <c r="G83" s="34" t="s">
        <v>28</v>
      </c>
      <c r="H83" s="35">
        <v>10000</v>
      </c>
      <c r="I83" s="28"/>
      <c r="J83" s="20">
        <f t="shared" si="3"/>
        <v>1980909.7499999995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26">
        <f t="shared" si="2"/>
        <v>69</v>
      </c>
      <c r="E84" s="32">
        <v>44684</v>
      </c>
      <c r="F84" s="36">
        <v>32037</v>
      </c>
      <c r="G84" s="34" t="s">
        <v>80</v>
      </c>
      <c r="H84" s="35">
        <v>14300</v>
      </c>
      <c r="I84" s="28"/>
      <c r="J84" s="20">
        <f t="shared" si="3"/>
        <v>1966609.7499999995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26">
        <f t="shared" si="2"/>
        <v>70</v>
      </c>
      <c r="E85" s="32">
        <v>44684</v>
      </c>
      <c r="F85" s="36">
        <v>32038</v>
      </c>
      <c r="G85" s="34" t="s">
        <v>81</v>
      </c>
      <c r="H85" s="35">
        <v>10000</v>
      </c>
      <c r="I85" s="28"/>
      <c r="J85" s="20">
        <f t="shared" si="3"/>
        <v>1956609.7499999995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26">
        <f t="shared" si="2"/>
        <v>71</v>
      </c>
      <c r="E86" s="32">
        <v>44684</v>
      </c>
      <c r="F86" s="36">
        <v>32039</v>
      </c>
      <c r="G86" s="34" t="s">
        <v>82</v>
      </c>
      <c r="H86" s="35">
        <v>8000</v>
      </c>
      <c r="I86" s="28"/>
      <c r="J86" s="20">
        <f t="shared" si="3"/>
        <v>1948609.7499999995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26">
        <f t="shared" si="2"/>
        <v>72</v>
      </c>
      <c r="E87" s="32">
        <v>44684</v>
      </c>
      <c r="F87" s="36">
        <v>32040</v>
      </c>
      <c r="G87" s="34" t="s">
        <v>27</v>
      </c>
      <c r="H87" s="35">
        <v>1000</v>
      </c>
      <c r="I87" s="28"/>
      <c r="J87" s="20">
        <f t="shared" si="3"/>
        <v>1947609.7499999995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26">
        <f t="shared" si="2"/>
        <v>73</v>
      </c>
      <c r="E88" s="32">
        <v>44684</v>
      </c>
      <c r="F88" s="36">
        <v>32041</v>
      </c>
      <c r="G88" s="34" t="s">
        <v>83</v>
      </c>
      <c r="H88" s="35">
        <v>18000</v>
      </c>
      <c r="I88" s="28"/>
      <c r="J88" s="20">
        <f t="shared" si="3"/>
        <v>1929609.7499999995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26">
        <f t="shared" si="2"/>
        <v>74</v>
      </c>
      <c r="E89" s="32">
        <v>44684</v>
      </c>
      <c r="F89" s="36">
        <v>32042</v>
      </c>
      <c r="G89" s="34" t="s">
        <v>84</v>
      </c>
      <c r="H89" s="35">
        <v>14300</v>
      </c>
      <c r="I89" s="28"/>
      <c r="J89" s="20">
        <f t="shared" si="3"/>
        <v>1915309.7499999995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26">
        <f t="shared" si="2"/>
        <v>75</v>
      </c>
      <c r="E90" s="32">
        <v>44684</v>
      </c>
      <c r="F90" s="36">
        <v>32043</v>
      </c>
      <c r="G90" s="34" t="s">
        <v>85</v>
      </c>
      <c r="H90" s="35">
        <v>13000</v>
      </c>
      <c r="I90" s="28"/>
      <c r="J90" s="20">
        <f t="shared" si="3"/>
        <v>1902309.7499999995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26">
        <f t="shared" si="2"/>
        <v>76</v>
      </c>
      <c r="E91" s="32">
        <v>44684</v>
      </c>
      <c r="F91" s="36">
        <v>32044</v>
      </c>
      <c r="G91" s="34" t="s">
        <v>86</v>
      </c>
      <c r="H91" s="35">
        <v>8000</v>
      </c>
      <c r="I91" s="28"/>
      <c r="J91" s="20">
        <f t="shared" si="3"/>
        <v>1894309.7499999995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26">
        <f t="shared" si="2"/>
        <v>77</v>
      </c>
      <c r="E92" s="32">
        <v>44684</v>
      </c>
      <c r="F92" s="36">
        <v>32045</v>
      </c>
      <c r="G92" s="34" t="s">
        <v>86</v>
      </c>
      <c r="H92" s="35">
        <v>16500</v>
      </c>
      <c r="I92" s="28"/>
      <c r="J92" s="20">
        <f t="shared" si="3"/>
        <v>1877809.7499999995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26">
        <f t="shared" si="2"/>
        <v>78</v>
      </c>
      <c r="E93" s="32">
        <v>44684</v>
      </c>
      <c r="F93" s="36">
        <v>32046</v>
      </c>
      <c r="G93" s="34" t="s">
        <v>87</v>
      </c>
      <c r="H93" s="35">
        <v>10000</v>
      </c>
      <c r="I93" s="28"/>
      <c r="J93" s="20">
        <f t="shared" si="3"/>
        <v>1867809.7499999995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26">
        <f t="shared" si="2"/>
        <v>79</v>
      </c>
      <c r="E94" s="32">
        <v>44684</v>
      </c>
      <c r="F94" s="36">
        <v>32047</v>
      </c>
      <c r="G94" s="34" t="s">
        <v>88</v>
      </c>
      <c r="H94" s="35">
        <v>15000</v>
      </c>
      <c r="I94" s="28"/>
      <c r="J94" s="20">
        <f t="shared" si="3"/>
        <v>1852809.7499999995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26">
        <f t="shared" si="2"/>
        <v>80</v>
      </c>
      <c r="E95" s="32">
        <v>44684</v>
      </c>
      <c r="F95" s="36">
        <v>32048</v>
      </c>
      <c r="G95" s="34" t="s">
        <v>89</v>
      </c>
      <c r="H95" s="35">
        <v>4000</v>
      </c>
      <c r="I95" s="28"/>
      <c r="J95" s="20">
        <f t="shared" si="3"/>
        <v>1848809.7499999995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26">
        <f t="shared" si="2"/>
        <v>81</v>
      </c>
      <c r="E96" s="32">
        <v>44684</v>
      </c>
      <c r="F96" s="36">
        <v>32049</v>
      </c>
      <c r="G96" s="34" t="s">
        <v>90</v>
      </c>
      <c r="H96" s="35">
        <v>7000</v>
      </c>
      <c r="I96" s="28"/>
      <c r="J96" s="20">
        <f t="shared" si="3"/>
        <v>1841809.7499999995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26">
        <f t="shared" si="2"/>
        <v>82</v>
      </c>
      <c r="E97" s="32">
        <v>44684</v>
      </c>
      <c r="F97" s="36">
        <v>32050</v>
      </c>
      <c r="G97" s="34" t="s">
        <v>91</v>
      </c>
      <c r="H97" s="35">
        <v>3000</v>
      </c>
      <c r="I97" s="28"/>
      <c r="J97" s="20">
        <f t="shared" si="3"/>
        <v>1838809.7499999995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26">
        <f t="shared" si="2"/>
        <v>83</v>
      </c>
      <c r="E98" s="32">
        <v>44684</v>
      </c>
      <c r="F98" s="38">
        <v>32051</v>
      </c>
      <c r="G98" s="34" t="s">
        <v>92</v>
      </c>
      <c r="H98" s="35">
        <v>6000</v>
      </c>
      <c r="I98" s="28"/>
      <c r="J98" s="20">
        <f t="shared" si="3"/>
        <v>1832809.7499999995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26">
        <f t="shared" si="2"/>
        <v>84</v>
      </c>
      <c r="E99" s="32">
        <v>44684</v>
      </c>
      <c r="F99" s="38">
        <v>32052</v>
      </c>
      <c r="G99" s="34" t="s">
        <v>93</v>
      </c>
      <c r="H99" s="39">
        <v>6000</v>
      </c>
      <c r="I99" s="28"/>
      <c r="J99" s="20">
        <f t="shared" si="3"/>
        <v>1826809.7499999995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26">
        <f t="shared" si="2"/>
        <v>85</v>
      </c>
      <c r="E100" s="32">
        <v>44684</v>
      </c>
      <c r="F100" s="38">
        <v>32053</v>
      </c>
      <c r="G100" s="34" t="s">
        <v>94</v>
      </c>
      <c r="H100" s="39">
        <v>6000</v>
      </c>
      <c r="I100" s="28"/>
      <c r="J100" s="20">
        <f t="shared" si="3"/>
        <v>1820809.7499999995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26">
        <f t="shared" si="2"/>
        <v>86</v>
      </c>
      <c r="E101" s="32">
        <v>44684</v>
      </c>
      <c r="F101" s="38">
        <v>32054</v>
      </c>
      <c r="G101" s="34" t="s">
        <v>95</v>
      </c>
      <c r="H101" s="39">
        <v>2000</v>
      </c>
      <c r="I101" s="28"/>
      <c r="J101" s="20">
        <f t="shared" si="3"/>
        <v>1818809.7499999995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26">
        <f t="shared" si="2"/>
        <v>87</v>
      </c>
      <c r="E102" s="32">
        <v>44684</v>
      </c>
      <c r="F102" s="38">
        <v>32055</v>
      </c>
      <c r="G102" s="34" t="s">
        <v>95</v>
      </c>
      <c r="H102" s="35">
        <v>5000</v>
      </c>
      <c r="I102" s="28"/>
      <c r="J102" s="20">
        <f t="shared" si="3"/>
        <v>1813809.7499999995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26">
        <f t="shared" si="2"/>
        <v>88</v>
      </c>
      <c r="E103" s="32">
        <v>44684</v>
      </c>
      <c r="F103" s="38">
        <v>32056</v>
      </c>
      <c r="G103" s="39" t="s">
        <v>90</v>
      </c>
      <c r="H103" s="39">
        <v>6000</v>
      </c>
      <c r="I103" s="28"/>
      <c r="J103" s="20">
        <f t="shared" si="3"/>
        <v>1807809.7499999995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26">
        <f t="shared" si="2"/>
        <v>89</v>
      </c>
      <c r="E104" s="32">
        <v>44684</v>
      </c>
      <c r="F104" s="38">
        <v>32057</v>
      </c>
      <c r="G104" s="34" t="s">
        <v>96</v>
      </c>
      <c r="H104" s="39">
        <v>8000</v>
      </c>
      <c r="I104" s="28"/>
      <c r="J104" s="20">
        <f t="shared" si="3"/>
        <v>1799809.7499999995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26">
        <f t="shared" si="2"/>
        <v>90</v>
      </c>
      <c r="E105" s="32">
        <v>44684</v>
      </c>
      <c r="F105" s="38">
        <v>32058</v>
      </c>
      <c r="G105" s="37" t="s">
        <v>97</v>
      </c>
      <c r="H105" s="39">
        <v>10000</v>
      </c>
      <c r="I105" s="28"/>
      <c r="J105" s="20">
        <f t="shared" si="3"/>
        <v>1789809.7499999995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26">
        <f t="shared" si="2"/>
        <v>91</v>
      </c>
      <c r="E106" s="32">
        <v>44684</v>
      </c>
      <c r="F106" s="38">
        <v>32059</v>
      </c>
      <c r="G106" s="34" t="s">
        <v>96</v>
      </c>
      <c r="H106" s="39">
        <v>7000</v>
      </c>
      <c r="I106" s="28"/>
      <c r="J106" s="20">
        <f t="shared" si="3"/>
        <v>1782809.7499999995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26">
        <f t="shared" si="2"/>
        <v>92</v>
      </c>
      <c r="E107" s="32">
        <v>44684</v>
      </c>
      <c r="F107" s="38">
        <v>32060</v>
      </c>
      <c r="G107" s="34" t="s">
        <v>98</v>
      </c>
      <c r="H107" s="39">
        <v>9000</v>
      </c>
      <c r="I107" s="28"/>
      <c r="J107" s="20">
        <f t="shared" si="3"/>
        <v>1773809.7499999995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26">
        <f t="shared" si="2"/>
        <v>93</v>
      </c>
      <c r="E108" s="32">
        <v>44684</v>
      </c>
      <c r="F108" s="38">
        <v>32061</v>
      </c>
      <c r="G108" s="34" t="s">
        <v>99</v>
      </c>
      <c r="H108" s="39">
        <v>7000</v>
      </c>
      <c r="I108" s="28"/>
      <c r="J108" s="20">
        <f t="shared" si="3"/>
        <v>1766809.7499999995</v>
      </c>
      <c r="K108" s="8"/>
      <c r="L108" s="8"/>
      <c r="M108" s="8"/>
      <c r="N108" s="8"/>
    </row>
    <row r="109" spans="1:14" s="3" customFormat="1" ht="45.75" customHeight="1">
      <c r="A109" s="8"/>
      <c r="B109" s="8"/>
      <c r="C109" s="8"/>
      <c r="D109" s="26">
        <f t="shared" si="2"/>
        <v>94</v>
      </c>
      <c r="E109" s="32">
        <v>44684</v>
      </c>
      <c r="F109" s="38">
        <v>32062</v>
      </c>
      <c r="G109" s="37" t="s">
        <v>100</v>
      </c>
      <c r="H109" s="39">
        <v>6000</v>
      </c>
      <c r="I109" s="28"/>
      <c r="J109" s="20">
        <f t="shared" si="3"/>
        <v>1760809.7499999995</v>
      </c>
      <c r="K109" s="8"/>
      <c r="L109" s="8"/>
      <c r="M109" s="8"/>
      <c r="N109" s="8"/>
    </row>
    <row r="110" spans="1:14" s="3" customFormat="1" ht="45.75" customHeight="1">
      <c r="A110" s="8"/>
      <c r="B110" s="8"/>
      <c r="C110" s="8"/>
      <c r="D110" s="26">
        <f t="shared" si="2"/>
        <v>95</v>
      </c>
      <c r="E110" s="32">
        <v>44684</v>
      </c>
      <c r="F110" s="38">
        <v>32063</v>
      </c>
      <c r="G110" s="35" t="s">
        <v>101</v>
      </c>
      <c r="H110" s="39">
        <v>15000</v>
      </c>
      <c r="I110" s="28"/>
      <c r="J110" s="20">
        <f t="shared" si="3"/>
        <v>1745809.7499999995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26">
        <f t="shared" si="2"/>
        <v>96</v>
      </c>
      <c r="E111" s="32">
        <v>44684</v>
      </c>
      <c r="F111" s="38">
        <v>32064</v>
      </c>
      <c r="G111" s="37" t="s">
        <v>101</v>
      </c>
      <c r="H111" s="39">
        <v>10000</v>
      </c>
      <c r="I111" s="28"/>
      <c r="J111" s="20">
        <f t="shared" si="3"/>
        <v>1735809.7499999995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26">
        <f t="shared" si="2"/>
        <v>97</v>
      </c>
      <c r="E112" s="32">
        <v>44684</v>
      </c>
      <c r="F112" s="38">
        <v>32065</v>
      </c>
      <c r="G112" s="34" t="s">
        <v>102</v>
      </c>
      <c r="H112" s="39">
        <v>7000</v>
      </c>
      <c r="I112" s="28"/>
      <c r="J112" s="20">
        <f t="shared" si="3"/>
        <v>1728809.7499999995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26">
        <f t="shared" si="2"/>
        <v>98</v>
      </c>
      <c r="E113" s="32">
        <v>44684</v>
      </c>
      <c r="F113" s="38">
        <v>32066</v>
      </c>
      <c r="G113" s="34" t="s">
        <v>101</v>
      </c>
      <c r="H113" s="39">
        <v>9000</v>
      </c>
      <c r="I113" s="28"/>
      <c r="J113" s="20">
        <f t="shared" si="3"/>
        <v>1719809.7499999995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26">
        <f t="shared" si="2"/>
        <v>99</v>
      </c>
      <c r="E114" s="32">
        <v>44684</v>
      </c>
      <c r="F114" s="38">
        <v>32067</v>
      </c>
      <c r="G114" s="34" t="s">
        <v>103</v>
      </c>
      <c r="H114" s="39">
        <v>6000</v>
      </c>
      <c r="I114" s="28"/>
      <c r="J114" s="20">
        <f t="shared" si="3"/>
        <v>1713809.7499999995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26">
        <f t="shared" si="2"/>
        <v>100</v>
      </c>
      <c r="E115" s="32">
        <v>44684</v>
      </c>
      <c r="F115" s="38">
        <v>32068</v>
      </c>
      <c r="G115" s="34" t="s">
        <v>90</v>
      </c>
      <c r="H115" s="39">
        <v>6000</v>
      </c>
      <c r="I115" s="28"/>
      <c r="J115" s="20">
        <f t="shared" si="3"/>
        <v>1707809.7499999995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26">
        <f t="shared" si="2"/>
        <v>101</v>
      </c>
      <c r="E116" s="32">
        <v>44684</v>
      </c>
      <c r="F116" s="38">
        <v>32069</v>
      </c>
      <c r="G116" s="37" t="s">
        <v>101</v>
      </c>
      <c r="H116" s="39">
        <v>9000</v>
      </c>
      <c r="I116" s="28"/>
      <c r="J116" s="20">
        <f t="shared" si="3"/>
        <v>1698809.7499999995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26">
        <f t="shared" si="2"/>
        <v>102</v>
      </c>
      <c r="E117" s="32">
        <v>44684</v>
      </c>
      <c r="F117" s="38">
        <v>32070</v>
      </c>
      <c r="G117" s="34" t="s">
        <v>91</v>
      </c>
      <c r="H117" s="39">
        <v>9000</v>
      </c>
      <c r="I117" s="28"/>
      <c r="J117" s="20">
        <f t="shared" si="3"/>
        <v>1689809.7499999995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26">
        <f t="shared" si="2"/>
        <v>103</v>
      </c>
      <c r="E118" s="32">
        <v>44684</v>
      </c>
      <c r="F118" s="38">
        <v>32071</v>
      </c>
      <c r="G118" s="34" t="s">
        <v>91</v>
      </c>
      <c r="H118" s="39">
        <v>7000</v>
      </c>
      <c r="I118" s="28"/>
      <c r="J118" s="20">
        <f t="shared" si="3"/>
        <v>1682809.7499999995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26">
        <f t="shared" si="2"/>
        <v>104</v>
      </c>
      <c r="E119" s="32">
        <v>44684</v>
      </c>
      <c r="F119" s="38">
        <v>32072</v>
      </c>
      <c r="G119" s="34" t="s">
        <v>91</v>
      </c>
      <c r="H119" s="39">
        <v>7000</v>
      </c>
      <c r="I119" s="28"/>
      <c r="J119" s="20">
        <f t="shared" si="3"/>
        <v>1675809.7499999995</v>
      </c>
      <c r="K119" s="8"/>
      <c r="L119" s="8"/>
      <c r="M119" s="8"/>
      <c r="N119" s="8"/>
    </row>
    <row r="120" spans="1:14" s="3" customFormat="1" ht="45.75" customHeight="1">
      <c r="A120" s="8"/>
      <c r="B120" s="8"/>
      <c r="C120" s="8"/>
      <c r="D120" s="26">
        <f t="shared" si="2"/>
        <v>105</v>
      </c>
      <c r="E120" s="32">
        <v>44684</v>
      </c>
      <c r="F120" s="38">
        <v>32073</v>
      </c>
      <c r="G120" s="34" t="s">
        <v>91</v>
      </c>
      <c r="H120" s="39">
        <v>7000</v>
      </c>
      <c r="I120" s="28"/>
      <c r="J120" s="20">
        <f t="shared" si="3"/>
        <v>1668809.7499999995</v>
      </c>
      <c r="K120" s="8"/>
      <c r="L120" s="8"/>
      <c r="M120" s="8"/>
      <c r="N120" s="8"/>
    </row>
    <row r="121" spans="1:14" s="3" customFormat="1" ht="45.75" customHeight="1">
      <c r="A121" s="8"/>
      <c r="B121" s="8"/>
      <c r="C121" s="8"/>
      <c r="D121" s="26">
        <f t="shared" si="2"/>
        <v>106</v>
      </c>
      <c r="E121" s="32">
        <v>44684</v>
      </c>
      <c r="F121" s="38">
        <v>32074</v>
      </c>
      <c r="G121" s="34" t="s">
        <v>91</v>
      </c>
      <c r="H121" s="39">
        <v>4000</v>
      </c>
      <c r="I121" s="28"/>
      <c r="J121" s="20">
        <f t="shared" si="3"/>
        <v>1664809.7499999995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26">
        <f t="shared" si="2"/>
        <v>107</v>
      </c>
      <c r="E122" s="32">
        <v>44684</v>
      </c>
      <c r="F122" s="38">
        <v>32075</v>
      </c>
      <c r="G122" s="34" t="s">
        <v>91</v>
      </c>
      <c r="H122" s="39">
        <v>10000</v>
      </c>
      <c r="I122" s="28"/>
      <c r="J122" s="20">
        <f t="shared" si="3"/>
        <v>1654809.7499999995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26">
        <f t="shared" si="2"/>
        <v>108</v>
      </c>
      <c r="E123" s="32">
        <v>44684</v>
      </c>
      <c r="F123" s="38">
        <v>32076</v>
      </c>
      <c r="G123" s="34" t="s">
        <v>91</v>
      </c>
      <c r="H123" s="39">
        <v>6000</v>
      </c>
      <c r="I123" s="28"/>
      <c r="J123" s="20">
        <f t="shared" si="3"/>
        <v>1648809.7499999995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26">
        <f t="shared" si="2"/>
        <v>109</v>
      </c>
      <c r="E124" s="32">
        <v>44684</v>
      </c>
      <c r="F124" s="38">
        <v>32077</v>
      </c>
      <c r="G124" s="34" t="s">
        <v>91</v>
      </c>
      <c r="H124" s="39">
        <v>6000</v>
      </c>
      <c r="I124" s="28"/>
      <c r="J124" s="20">
        <f t="shared" si="3"/>
        <v>1642809.7499999995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26">
        <f t="shared" si="2"/>
        <v>110</v>
      </c>
      <c r="E125" s="32">
        <v>44684</v>
      </c>
      <c r="F125" s="38">
        <f>F124+1</f>
        <v>32078</v>
      </c>
      <c r="G125" s="34" t="s">
        <v>104</v>
      </c>
      <c r="H125" s="39">
        <v>5000</v>
      </c>
      <c r="I125" s="28"/>
      <c r="J125" s="20">
        <f t="shared" si="3"/>
        <v>1637809.7499999995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26">
        <f t="shared" si="2"/>
        <v>111</v>
      </c>
      <c r="E126" s="32">
        <v>44684</v>
      </c>
      <c r="F126" s="38">
        <f>F125+1</f>
        <v>32079</v>
      </c>
      <c r="G126" s="34" t="s">
        <v>91</v>
      </c>
      <c r="H126" s="39">
        <v>5000</v>
      </c>
      <c r="I126" s="28"/>
      <c r="J126" s="20">
        <f t="shared" si="3"/>
        <v>1632809.7499999995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26">
        <f t="shared" si="2"/>
        <v>112</v>
      </c>
      <c r="E127" s="32">
        <v>44685</v>
      </c>
      <c r="F127" s="38">
        <f>F126+1</f>
        <v>32080</v>
      </c>
      <c r="G127" s="34" t="s">
        <v>105</v>
      </c>
      <c r="H127" s="39">
        <v>35000</v>
      </c>
      <c r="I127" s="28"/>
      <c r="J127" s="20">
        <f t="shared" si="3"/>
        <v>1597809.7499999995</v>
      </c>
      <c r="K127" s="8"/>
      <c r="L127" s="8"/>
      <c r="M127" s="8"/>
      <c r="N127" s="8"/>
    </row>
    <row r="128" spans="1:14" s="3" customFormat="1" ht="45.75" customHeight="1">
      <c r="A128" s="8"/>
      <c r="B128" s="8"/>
      <c r="C128" s="8"/>
      <c r="D128" s="26">
        <f t="shared" si="2"/>
        <v>113</v>
      </c>
      <c r="E128" s="32">
        <v>44684</v>
      </c>
      <c r="F128" s="36">
        <v>32081</v>
      </c>
      <c r="G128" s="34" t="s">
        <v>91</v>
      </c>
      <c r="H128" s="39">
        <v>7000</v>
      </c>
      <c r="I128" s="28"/>
      <c r="J128" s="20">
        <f t="shared" si="3"/>
        <v>1590809.7499999995</v>
      </c>
      <c r="K128" s="8"/>
      <c r="L128" s="8"/>
      <c r="M128" s="8"/>
      <c r="N128" s="8"/>
    </row>
    <row r="129" spans="1:14" s="3" customFormat="1" ht="45.75" customHeight="1">
      <c r="A129" s="8"/>
      <c r="B129" s="8"/>
      <c r="C129" s="8"/>
      <c r="D129" s="26">
        <f t="shared" si="2"/>
        <v>114</v>
      </c>
      <c r="E129" s="32">
        <v>44684</v>
      </c>
      <c r="F129" s="36">
        <v>32082</v>
      </c>
      <c r="G129" s="37" t="s">
        <v>101</v>
      </c>
      <c r="H129" s="39">
        <v>7000</v>
      </c>
      <c r="I129" s="28"/>
      <c r="J129" s="20">
        <f t="shared" si="3"/>
        <v>1583809.7499999995</v>
      </c>
      <c r="K129" s="8"/>
      <c r="L129" s="8"/>
      <c r="M129" s="8"/>
      <c r="N129" s="8"/>
    </row>
    <row r="130" spans="1:14" s="3" customFormat="1" ht="45.75" customHeight="1">
      <c r="A130" s="8"/>
      <c r="B130" s="8"/>
      <c r="C130" s="8"/>
      <c r="D130" s="26">
        <f t="shared" si="2"/>
        <v>115</v>
      </c>
      <c r="E130" s="32">
        <v>44684</v>
      </c>
      <c r="F130" s="36">
        <v>32083</v>
      </c>
      <c r="G130" s="34" t="s">
        <v>91</v>
      </c>
      <c r="H130" s="39">
        <v>7000</v>
      </c>
      <c r="I130" s="28"/>
      <c r="J130" s="20">
        <f t="shared" si="3"/>
        <v>1576809.7499999995</v>
      </c>
      <c r="K130" s="8"/>
      <c r="L130" s="8"/>
      <c r="M130" s="8"/>
      <c r="N130" s="8"/>
    </row>
    <row r="131" spans="1:14" s="3" customFormat="1" ht="45.75" customHeight="1">
      <c r="A131" s="8"/>
      <c r="B131" s="8"/>
      <c r="C131" s="8"/>
      <c r="D131" s="26">
        <f t="shared" si="2"/>
        <v>116</v>
      </c>
      <c r="E131" s="37" t="s">
        <v>144</v>
      </c>
      <c r="F131" s="36">
        <v>32084</v>
      </c>
      <c r="G131" s="34" t="s">
        <v>91</v>
      </c>
      <c r="H131" s="39">
        <v>5000</v>
      </c>
      <c r="I131" s="28"/>
      <c r="J131" s="20">
        <f t="shared" si="3"/>
        <v>1571809.7499999995</v>
      </c>
      <c r="K131" s="8"/>
      <c r="L131" s="8"/>
      <c r="M131" s="8"/>
      <c r="N131" s="8"/>
    </row>
    <row r="132" spans="1:14" s="3" customFormat="1" ht="45.75" customHeight="1">
      <c r="A132" s="8"/>
      <c r="B132" s="8"/>
      <c r="C132" s="8"/>
      <c r="D132" s="26">
        <f t="shared" si="2"/>
        <v>117</v>
      </c>
      <c r="E132" s="32">
        <v>44684</v>
      </c>
      <c r="F132" s="36">
        <v>32085</v>
      </c>
      <c r="G132" s="34" t="s">
        <v>101</v>
      </c>
      <c r="H132" s="39">
        <v>6000</v>
      </c>
      <c r="I132" s="28"/>
      <c r="J132" s="20">
        <f t="shared" si="3"/>
        <v>1565809.7499999995</v>
      </c>
      <c r="K132" s="8"/>
      <c r="L132" s="8"/>
      <c r="M132" s="8"/>
      <c r="N132" s="8"/>
    </row>
    <row r="133" spans="1:14" s="3" customFormat="1" ht="70.5" customHeight="1">
      <c r="A133" s="8"/>
      <c r="B133" s="8"/>
      <c r="C133" s="8"/>
      <c r="D133" s="26">
        <f t="shared" si="2"/>
        <v>118</v>
      </c>
      <c r="E133" s="32">
        <v>44684</v>
      </c>
      <c r="F133" s="36">
        <v>32086</v>
      </c>
      <c r="G133" s="34" t="s">
        <v>106</v>
      </c>
      <c r="H133" s="39">
        <v>9000</v>
      </c>
      <c r="I133" s="28"/>
      <c r="J133" s="20">
        <f t="shared" si="3"/>
        <v>1556809.7499999995</v>
      </c>
      <c r="K133" s="8"/>
      <c r="L133" s="8"/>
      <c r="M133" s="8"/>
      <c r="N133" s="8"/>
    </row>
    <row r="134" spans="1:14" s="3" customFormat="1" ht="45.75" customHeight="1">
      <c r="A134" s="8"/>
      <c r="B134" s="8"/>
      <c r="C134" s="8"/>
      <c r="D134" s="26">
        <f t="shared" si="2"/>
        <v>119</v>
      </c>
      <c r="E134" s="32">
        <v>44684</v>
      </c>
      <c r="F134" s="36">
        <v>32087</v>
      </c>
      <c r="G134" s="37" t="s">
        <v>101</v>
      </c>
      <c r="H134" s="39">
        <v>7000</v>
      </c>
      <c r="I134" s="20"/>
      <c r="J134" s="20">
        <f t="shared" si="3"/>
        <v>1549809.7499999995</v>
      </c>
      <c r="K134" s="8"/>
      <c r="L134" s="8"/>
      <c r="M134" s="8"/>
      <c r="N134" s="8"/>
    </row>
    <row r="135" spans="1:14" s="3" customFormat="1" ht="45.75" customHeight="1">
      <c r="A135" s="8"/>
      <c r="B135" s="8"/>
      <c r="C135" s="8"/>
      <c r="D135" s="26">
        <f t="shared" si="2"/>
        <v>120</v>
      </c>
      <c r="E135" s="32" t="s">
        <v>21</v>
      </c>
      <c r="F135" s="36">
        <v>32088</v>
      </c>
      <c r="G135" s="34" t="s">
        <v>21</v>
      </c>
      <c r="H135" s="35"/>
      <c r="I135" s="20"/>
      <c r="J135" s="20">
        <f t="shared" si="3"/>
        <v>1549809.7499999995</v>
      </c>
      <c r="K135" s="8"/>
      <c r="L135" s="8"/>
      <c r="M135" s="8"/>
      <c r="N135" s="8"/>
    </row>
    <row r="136" spans="1:14" s="3" customFormat="1" ht="45.75" customHeight="1">
      <c r="A136" s="8"/>
      <c r="B136" s="8"/>
      <c r="C136" s="8"/>
      <c r="D136" s="26"/>
      <c r="E136" s="44">
        <v>44712</v>
      </c>
      <c r="F136" s="36"/>
      <c r="G136" s="47" t="s">
        <v>22</v>
      </c>
      <c r="H136" s="29"/>
      <c r="I136" s="46">
        <v>7000000</v>
      </c>
      <c r="J136" s="20">
        <f>SUM(J135+I136)</f>
        <v>8549809.75</v>
      </c>
      <c r="K136" s="8"/>
      <c r="L136" s="8"/>
      <c r="M136" s="8"/>
      <c r="N136" s="8"/>
    </row>
    <row r="137" spans="1:14" s="3" customFormat="1" ht="45.75" customHeight="1">
      <c r="A137" s="8"/>
      <c r="B137" s="8"/>
      <c r="C137" s="8"/>
      <c r="D137" s="26">
        <f>D135+1</f>
        <v>121</v>
      </c>
      <c r="E137" s="32">
        <v>44687</v>
      </c>
      <c r="F137" s="36">
        <v>32089</v>
      </c>
      <c r="G137" s="34" t="s">
        <v>107</v>
      </c>
      <c r="H137" s="45">
        <v>12350</v>
      </c>
      <c r="I137" s="20"/>
      <c r="J137" s="20">
        <f>SUM(J136-H137)</f>
        <v>8537459.75</v>
      </c>
      <c r="K137" s="8"/>
      <c r="L137" s="8"/>
      <c r="M137" s="8"/>
      <c r="N137" s="8"/>
    </row>
    <row r="138" spans="1:14" s="3" customFormat="1" ht="45.75" customHeight="1">
      <c r="A138" s="8"/>
      <c r="B138" s="8"/>
      <c r="C138" s="8"/>
      <c r="D138" s="26">
        <f t="shared" si="2"/>
        <v>122</v>
      </c>
      <c r="E138" s="32">
        <v>44687</v>
      </c>
      <c r="F138" s="36">
        <v>32090</v>
      </c>
      <c r="G138" s="34" t="s">
        <v>108</v>
      </c>
      <c r="H138" s="45">
        <v>40594.78</v>
      </c>
      <c r="I138" s="20"/>
      <c r="J138" s="20">
        <f t="shared" si="3"/>
        <v>8496864.97</v>
      </c>
      <c r="K138" s="8"/>
      <c r="L138" s="8"/>
      <c r="M138" s="8"/>
      <c r="N138" s="8"/>
    </row>
    <row r="139" spans="1:14" s="3" customFormat="1" ht="45.75" customHeight="1">
      <c r="A139" s="8"/>
      <c r="B139" s="8"/>
      <c r="C139" s="8"/>
      <c r="D139" s="26">
        <f t="shared" si="2"/>
        <v>123</v>
      </c>
      <c r="E139" s="32">
        <v>44687</v>
      </c>
      <c r="F139" s="36">
        <v>32091</v>
      </c>
      <c r="G139" s="34" t="s">
        <v>109</v>
      </c>
      <c r="H139" s="45">
        <v>152950</v>
      </c>
      <c r="I139" s="20"/>
      <c r="J139" s="20">
        <f t="shared" si="3"/>
        <v>8343914.970000001</v>
      </c>
      <c r="K139" s="8"/>
      <c r="L139" s="8"/>
      <c r="M139" s="8"/>
      <c r="N139" s="8"/>
    </row>
    <row r="140" spans="1:14" s="3" customFormat="1" ht="60" customHeight="1">
      <c r="A140" s="8"/>
      <c r="B140" s="8"/>
      <c r="C140" s="8"/>
      <c r="D140" s="26">
        <f t="shared" si="2"/>
        <v>124</v>
      </c>
      <c r="E140" s="32">
        <v>44687</v>
      </c>
      <c r="F140" s="36">
        <v>32092</v>
      </c>
      <c r="G140" s="34" t="s">
        <v>110</v>
      </c>
      <c r="H140" s="45">
        <v>198547.26</v>
      </c>
      <c r="I140" s="20"/>
      <c r="J140" s="20">
        <f t="shared" si="3"/>
        <v>8145367.710000001</v>
      </c>
      <c r="K140" s="8"/>
      <c r="L140" s="8"/>
      <c r="M140" s="8"/>
      <c r="N140" s="8"/>
    </row>
    <row r="141" spans="1:14" s="3" customFormat="1" ht="45.75" customHeight="1">
      <c r="A141" s="8"/>
      <c r="B141" s="8"/>
      <c r="C141" s="8"/>
      <c r="D141" s="26">
        <f t="shared" si="2"/>
        <v>125</v>
      </c>
      <c r="E141" s="32">
        <v>44700</v>
      </c>
      <c r="F141" s="36">
        <v>32093</v>
      </c>
      <c r="G141" s="34" t="s">
        <v>111</v>
      </c>
      <c r="H141" s="45">
        <v>12350</v>
      </c>
      <c r="I141" s="20"/>
      <c r="J141" s="20">
        <f t="shared" si="3"/>
        <v>8133017.710000001</v>
      </c>
      <c r="K141" s="8"/>
      <c r="L141" s="8"/>
      <c r="M141" s="8"/>
      <c r="N141" s="8"/>
    </row>
    <row r="142" spans="1:14" s="3" customFormat="1" ht="45.75" customHeight="1">
      <c r="A142" s="8"/>
      <c r="B142" s="8"/>
      <c r="C142" s="8"/>
      <c r="D142" s="26">
        <f t="shared" si="2"/>
        <v>126</v>
      </c>
      <c r="E142" s="32">
        <v>44706</v>
      </c>
      <c r="F142" s="36">
        <v>32094</v>
      </c>
      <c r="G142" s="34" t="s">
        <v>146</v>
      </c>
      <c r="H142" s="45">
        <v>373355.24</v>
      </c>
      <c r="I142" s="20"/>
      <c r="J142" s="20">
        <f t="shared" si="3"/>
        <v>7759662.470000001</v>
      </c>
      <c r="K142" s="8"/>
      <c r="L142" s="8"/>
      <c r="M142" s="8"/>
      <c r="N142" s="8"/>
    </row>
    <row r="143" spans="1:14" s="3" customFormat="1" ht="45.75" customHeight="1">
      <c r="A143" s="8"/>
      <c r="B143" s="8"/>
      <c r="C143" s="8"/>
      <c r="D143" s="26">
        <f t="shared" si="2"/>
        <v>127</v>
      </c>
      <c r="E143" s="40">
        <v>44682</v>
      </c>
      <c r="F143" s="33">
        <v>32095</v>
      </c>
      <c r="G143" s="41" t="s">
        <v>107</v>
      </c>
      <c r="H143" s="45">
        <v>12350</v>
      </c>
      <c r="I143" s="20"/>
      <c r="J143" s="20">
        <f t="shared" si="3"/>
        <v>7747312.470000001</v>
      </c>
      <c r="K143" s="8"/>
      <c r="L143" s="8"/>
      <c r="M143" s="8"/>
      <c r="N143" s="8"/>
    </row>
    <row r="144" spans="1:14" s="3" customFormat="1" ht="60" customHeight="1">
      <c r="A144" s="8"/>
      <c r="B144" s="8"/>
      <c r="C144" s="8"/>
      <c r="D144" s="26">
        <f t="shared" si="2"/>
        <v>128</v>
      </c>
      <c r="E144" s="40">
        <v>44691</v>
      </c>
      <c r="F144" s="33">
        <v>26583619706</v>
      </c>
      <c r="G144" s="41" t="s">
        <v>112</v>
      </c>
      <c r="H144" s="45">
        <v>228000</v>
      </c>
      <c r="I144" s="20"/>
      <c r="J144" s="20">
        <f t="shared" si="3"/>
        <v>7519312.470000001</v>
      </c>
      <c r="K144" s="8"/>
      <c r="L144" s="8"/>
      <c r="M144" s="8"/>
      <c r="N144" s="8"/>
    </row>
    <row r="145" spans="1:14" s="3" customFormat="1" ht="45.75" customHeight="1">
      <c r="A145" s="8"/>
      <c r="B145" s="8"/>
      <c r="C145" s="8"/>
      <c r="D145" s="26">
        <f t="shared" si="2"/>
        <v>129</v>
      </c>
      <c r="E145" s="40">
        <v>44691</v>
      </c>
      <c r="F145" s="33">
        <v>26583666183</v>
      </c>
      <c r="G145" s="41" t="s">
        <v>113</v>
      </c>
      <c r="H145" s="45">
        <v>398287.63</v>
      </c>
      <c r="I145" s="20"/>
      <c r="J145" s="20">
        <f t="shared" si="3"/>
        <v>7121024.840000001</v>
      </c>
      <c r="K145" s="8"/>
      <c r="L145" s="8"/>
      <c r="M145" s="8"/>
      <c r="N145" s="8"/>
    </row>
    <row r="146" spans="1:14" s="3" customFormat="1" ht="45.75" customHeight="1">
      <c r="A146" s="8"/>
      <c r="B146" s="8"/>
      <c r="C146" s="8"/>
      <c r="D146" s="26">
        <f t="shared" si="2"/>
        <v>130</v>
      </c>
      <c r="E146" s="40">
        <v>44693</v>
      </c>
      <c r="F146" s="33">
        <v>26603608578</v>
      </c>
      <c r="G146" s="41" t="s">
        <v>114</v>
      </c>
      <c r="H146" s="45">
        <v>265620</v>
      </c>
      <c r="I146" s="20"/>
      <c r="J146" s="20">
        <f t="shared" si="3"/>
        <v>6855404.840000001</v>
      </c>
      <c r="K146" s="8"/>
      <c r="L146" s="8"/>
      <c r="M146" s="8"/>
      <c r="N146" s="8"/>
    </row>
    <row r="147" spans="1:14" s="3" customFormat="1" ht="45.75" customHeight="1">
      <c r="A147" s="8"/>
      <c r="B147" s="8"/>
      <c r="C147" s="8"/>
      <c r="D147" s="26">
        <f aca="true" t="shared" si="4" ref="D147:D174">D146+1</f>
        <v>131</v>
      </c>
      <c r="E147" s="40">
        <v>44693</v>
      </c>
      <c r="F147" s="33">
        <v>26603660176</v>
      </c>
      <c r="G147" s="41" t="s">
        <v>115</v>
      </c>
      <c r="H147" s="45">
        <v>146900</v>
      </c>
      <c r="I147" s="20"/>
      <c r="J147" s="20">
        <f aca="true" t="shared" si="5" ref="J147:J172">SUM(J146-H147)</f>
        <v>6708504.840000001</v>
      </c>
      <c r="K147" s="8"/>
      <c r="L147" s="8"/>
      <c r="M147" s="8"/>
      <c r="N147" s="8"/>
    </row>
    <row r="148" spans="1:14" s="3" customFormat="1" ht="45.75" customHeight="1">
      <c r="A148" s="8"/>
      <c r="B148" s="8"/>
      <c r="C148" s="8"/>
      <c r="D148" s="26">
        <f t="shared" si="4"/>
        <v>132</v>
      </c>
      <c r="E148" s="40">
        <v>44693</v>
      </c>
      <c r="F148" s="33">
        <v>26603709150</v>
      </c>
      <c r="G148" s="41" t="s">
        <v>116</v>
      </c>
      <c r="H148" s="45">
        <v>285213.7</v>
      </c>
      <c r="I148" s="20"/>
      <c r="J148" s="20">
        <f t="shared" si="5"/>
        <v>6423291.140000001</v>
      </c>
      <c r="K148" s="8"/>
      <c r="L148" s="8"/>
      <c r="M148" s="8"/>
      <c r="N148" s="8"/>
    </row>
    <row r="149" spans="1:14" s="3" customFormat="1" ht="45.75" customHeight="1">
      <c r="A149" s="8"/>
      <c r="B149" s="8"/>
      <c r="C149" s="8"/>
      <c r="D149" s="26">
        <f t="shared" si="4"/>
        <v>133</v>
      </c>
      <c r="E149" s="40">
        <v>44693</v>
      </c>
      <c r="F149" s="33">
        <v>26603755703</v>
      </c>
      <c r="G149" s="41" t="s">
        <v>117</v>
      </c>
      <c r="H149" s="45">
        <v>234463.1</v>
      </c>
      <c r="I149" s="20"/>
      <c r="J149" s="20">
        <f t="shared" si="5"/>
        <v>6188828.040000001</v>
      </c>
      <c r="K149" s="8"/>
      <c r="L149" s="8"/>
      <c r="M149" s="8"/>
      <c r="N149" s="8"/>
    </row>
    <row r="150" spans="1:14" s="3" customFormat="1" ht="80.25" customHeight="1">
      <c r="A150" s="8"/>
      <c r="B150" s="8"/>
      <c r="C150" s="8"/>
      <c r="D150" s="26">
        <f t="shared" si="4"/>
        <v>134</v>
      </c>
      <c r="E150" s="40">
        <v>44693</v>
      </c>
      <c r="F150" s="33">
        <v>26603796951</v>
      </c>
      <c r="G150" s="41" t="s">
        <v>118</v>
      </c>
      <c r="H150" s="45">
        <v>193096</v>
      </c>
      <c r="I150" s="20"/>
      <c r="J150" s="20">
        <f t="shared" si="5"/>
        <v>5995732.040000001</v>
      </c>
      <c r="K150" s="8"/>
      <c r="L150" s="8"/>
      <c r="M150" s="8"/>
      <c r="N150" s="8"/>
    </row>
    <row r="151" spans="1:14" s="3" customFormat="1" ht="45.75" customHeight="1">
      <c r="A151" s="8"/>
      <c r="B151" s="8"/>
      <c r="C151" s="8"/>
      <c r="D151" s="26">
        <f t="shared" si="4"/>
        <v>135</v>
      </c>
      <c r="E151" s="40">
        <v>44693</v>
      </c>
      <c r="F151" s="33">
        <v>26603828864</v>
      </c>
      <c r="G151" s="41" t="s">
        <v>119</v>
      </c>
      <c r="H151" s="45">
        <v>196479.88</v>
      </c>
      <c r="I151" s="20"/>
      <c r="J151" s="20">
        <f t="shared" si="5"/>
        <v>5799252.160000001</v>
      </c>
      <c r="K151" s="8"/>
      <c r="L151" s="8"/>
      <c r="M151" s="8"/>
      <c r="N151" s="8"/>
    </row>
    <row r="152" spans="1:14" s="3" customFormat="1" ht="45.75" customHeight="1">
      <c r="A152" s="8"/>
      <c r="B152" s="8"/>
      <c r="C152" s="8"/>
      <c r="D152" s="26">
        <f t="shared" si="4"/>
        <v>136</v>
      </c>
      <c r="E152" s="40">
        <v>44693</v>
      </c>
      <c r="F152" s="33">
        <v>26603872334</v>
      </c>
      <c r="G152" s="41" t="s">
        <v>120</v>
      </c>
      <c r="H152" s="45">
        <v>234186.77</v>
      </c>
      <c r="I152" s="20"/>
      <c r="J152" s="20">
        <f t="shared" si="5"/>
        <v>5565065.3900000015</v>
      </c>
      <c r="K152" s="8"/>
      <c r="L152" s="8"/>
      <c r="M152" s="8"/>
      <c r="N152" s="8"/>
    </row>
    <row r="153" spans="1:14" s="3" customFormat="1" ht="45.75" customHeight="1">
      <c r="A153" s="8"/>
      <c r="B153" s="8"/>
      <c r="C153" s="8"/>
      <c r="D153" s="26">
        <f t="shared" si="4"/>
        <v>137</v>
      </c>
      <c r="E153" s="40">
        <v>44693</v>
      </c>
      <c r="F153" s="33">
        <v>26603913376</v>
      </c>
      <c r="G153" s="41" t="s">
        <v>121</v>
      </c>
      <c r="H153" s="45">
        <v>380000</v>
      </c>
      <c r="I153" s="20"/>
      <c r="J153" s="20">
        <f t="shared" si="5"/>
        <v>5185065.3900000015</v>
      </c>
      <c r="K153" s="8"/>
      <c r="L153" s="8"/>
      <c r="M153" s="8"/>
      <c r="N153" s="8"/>
    </row>
    <row r="154" spans="1:14" s="3" customFormat="1" ht="45.75" customHeight="1">
      <c r="A154" s="8"/>
      <c r="B154" s="8"/>
      <c r="C154" s="8"/>
      <c r="D154" s="26">
        <f t="shared" si="4"/>
        <v>138</v>
      </c>
      <c r="E154" s="40">
        <v>44693</v>
      </c>
      <c r="F154" s="33">
        <v>26603948223</v>
      </c>
      <c r="G154" s="41" t="s">
        <v>122</v>
      </c>
      <c r="H154" s="45">
        <v>237500</v>
      </c>
      <c r="I154" s="20"/>
      <c r="J154" s="20">
        <f t="shared" si="5"/>
        <v>4947565.3900000015</v>
      </c>
      <c r="K154" s="8"/>
      <c r="L154" s="8"/>
      <c r="M154" s="8"/>
      <c r="N154" s="8"/>
    </row>
    <row r="155" spans="1:14" s="3" customFormat="1" ht="45.75" customHeight="1">
      <c r="A155" s="8"/>
      <c r="B155" s="8"/>
      <c r="C155" s="8"/>
      <c r="D155" s="26">
        <f t="shared" si="4"/>
        <v>139</v>
      </c>
      <c r="E155" s="40">
        <v>44693</v>
      </c>
      <c r="F155" s="33">
        <v>26603996453</v>
      </c>
      <c r="G155" s="41" t="s">
        <v>123</v>
      </c>
      <c r="H155" s="45">
        <v>109815.37</v>
      </c>
      <c r="I155" s="20"/>
      <c r="J155" s="20">
        <f t="shared" si="5"/>
        <v>4837750.020000001</v>
      </c>
      <c r="K155" s="8"/>
      <c r="L155" s="8"/>
      <c r="M155" s="8"/>
      <c r="N155" s="8"/>
    </row>
    <row r="156" spans="1:14" s="3" customFormat="1" ht="60" customHeight="1">
      <c r="A156" s="8"/>
      <c r="B156" s="8"/>
      <c r="C156" s="8"/>
      <c r="D156" s="26">
        <f t="shared" si="4"/>
        <v>140</v>
      </c>
      <c r="E156" s="40">
        <v>44693</v>
      </c>
      <c r="F156" s="33">
        <v>26604061423</v>
      </c>
      <c r="G156" s="41" t="s">
        <v>124</v>
      </c>
      <c r="H156" s="45">
        <v>16387.5</v>
      </c>
      <c r="I156" s="20"/>
      <c r="J156" s="20">
        <f t="shared" si="5"/>
        <v>4821362.520000001</v>
      </c>
      <c r="K156" s="8"/>
      <c r="L156" s="8"/>
      <c r="M156" s="8"/>
      <c r="N156" s="8"/>
    </row>
    <row r="157" spans="1:14" s="3" customFormat="1" ht="45.75" customHeight="1">
      <c r="A157" s="8"/>
      <c r="B157" s="8"/>
      <c r="C157" s="8"/>
      <c r="D157" s="26">
        <f t="shared" si="4"/>
        <v>141</v>
      </c>
      <c r="E157" s="40">
        <v>44693</v>
      </c>
      <c r="F157" s="33">
        <v>26604160044</v>
      </c>
      <c r="G157" s="41" t="s">
        <v>125</v>
      </c>
      <c r="H157" s="45">
        <v>329744.76</v>
      </c>
      <c r="I157" s="20"/>
      <c r="J157" s="20">
        <f t="shared" si="5"/>
        <v>4491617.760000002</v>
      </c>
      <c r="K157" s="8"/>
      <c r="L157" s="8"/>
      <c r="M157" s="8"/>
      <c r="N157" s="8"/>
    </row>
    <row r="158" spans="1:14" s="3" customFormat="1" ht="45.75" customHeight="1">
      <c r="A158" s="8"/>
      <c r="B158" s="8"/>
      <c r="C158" s="8"/>
      <c r="D158" s="26">
        <f t="shared" si="4"/>
        <v>142</v>
      </c>
      <c r="E158" s="40">
        <v>44694</v>
      </c>
      <c r="F158" s="33">
        <v>26614556933</v>
      </c>
      <c r="G158" s="41" t="s">
        <v>126</v>
      </c>
      <c r="H158" s="45">
        <v>190000</v>
      </c>
      <c r="I158" s="20"/>
      <c r="J158" s="20">
        <f t="shared" si="5"/>
        <v>4301617.760000002</v>
      </c>
      <c r="K158" s="8"/>
      <c r="L158" s="8"/>
      <c r="M158" s="8"/>
      <c r="N158" s="8"/>
    </row>
    <row r="159" spans="1:14" s="3" customFormat="1" ht="45.75" customHeight="1">
      <c r="A159" s="8"/>
      <c r="B159" s="8"/>
      <c r="C159" s="8"/>
      <c r="D159" s="26">
        <f t="shared" si="4"/>
        <v>143</v>
      </c>
      <c r="E159" s="42">
        <v>44694</v>
      </c>
      <c r="F159" s="33">
        <v>26614685910</v>
      </c>
      <c r="G159" s="41" t="s">
        <v>127</v>
      </c>
      <c r="H159" s="45">
        <v>161500</v>
      </c>
      <c r="I159" s="20"/>
      <c r="J159" s="20">
        <f t="shared" si="5"/>
        <v>4140117.7600000016</v>
      </c>
      <c r="K159" s="8"/>
      <c r="L159" s="8"/>
      <c r="M159" s="8"/>
      <c r="N159" s="8"/>
    </row>
    <row r="160" spans="1:14" s="3" customFormat="1" ht="45.75" customHeight="1">
      <c r="A160" s="8"/>
      <c r="B160" s="8"/>
      <c r="C160" s="8"/>
      <c r="D160" s="26">
        <f t="shared" si="4"/>
        <v>144</v>
      </c>
      <c r="E160" s="40">
        <v>44694</v>
      </c>
      <c r="F160" s="33">
        <v>26614805904</v>
      </c>
      <c r="G160" s="41" t="s">
        <v>128</v>
      </c>
      <c r="H160" s="45">
        <v>285000</v>
      </c>
      <c r="I160" s="20"/>
      <c r="J160" s="20">
        <f t="shared" si="5"/>
        <v>3855117.7600000016</v>
      </c>
      <c r="K160" s="8"/>
      <c r="L160" s="8"/>
      <c r="M160" s="8"/>
      <c r="N160" s="8"/>
    </row>
    <row r="161" spans="1:14" s="3" customFormat="1" ht="45.75" customHeight="1">
      <c r="A161" s="8"/>
      <c r="B161" s="8"/>
      <c r="C161" s="8"/>
      <c r="D161" s="26">
        <f t="shared" si="4"/>
        <v>145</v>
      </c>
      <c r="E161" s="40">
        <v>44694</v>
      </c>
      <c r="F161" s="33">
        <v>26614855420</v>
      </c>
      <c r="G161" s="41" t="s">
        <v>129</v>
      </c>
      <c r="H161" s="45">
        <v>199785</v>
      </c>
      <c r="I161" s="20"/>
      <c r="J161" s="20">
        <f t="shared" si="5"/>
        <v>3655332.7600000016</v>
      </c>
      <c r="K161" s="8"/>
      <c r="L161" s="8"/>
      <c r="M161" s="8"/>
      <c r="N161" s="8"/>
    </row>
    <row r="162" spans="1:14" s="3" customFormat="1" ht="45.75" customHeight="1">
      <c r="A162" s="8"/>
      <c r="B162" s="8"/>
      <c r="C162" s="8"/>
      <c r="D162" s="26">
        <f t="shared" si="4"/>
        <v>146</v>
      </c>
      <c r="E162" s="40">
        <v>44694</v>
      </c>
      <c r="F162" s="33">
        <v>26614907709</v>
      </c>
      <c r="G162" s="41" t="s">
        <v>130</v>
      </c>
      <c r="H162" s="45">
        <v>32577.9</v>
      </c>
      <c r="I162" s="20"/>
      <c r="J162" s="20">
        <f t="shared" si="5"/>
        <v>3622754.8600000017</v>
      </c>
      <c r="K162" s="8"/>
      <c r="L162" s="8"/>
      <c r="M162" s="8"/>
      <c r="N162" s="8"/>
    </row>
    <row r="163" spans="1:14" s="3" customFormat="1" ht="45.75" customHeight="1">
      <c r="A163" s="8"/>
      <c r="B163" s="8"/>
      <c r="C163" s="8"/>
      <c r="D163" s="26">
        <f t="shared" si="4"/>
        <v>147</v>
      </c>
      <c r="E163" s="40">
        <v>44694</v>
      </c>
      <c r="F163" s="33">
        <v>16812898</v>
      </c>
      <c r="G163" s="41" t="s">
        <v>131</v>
      </c>
      <c r="H163" s="45">
        <v>237500</v>
      </c>
      <c r="I163" s="20"/>
      <c r="J163" s="20">
        <f t="shared" si="5"/>
        <v>3385254.8600000017</v>
      </c>
      <c r="K163" s="8"/>
      <c r="L163" s="8"/>
      <c r="M163" s="8"/>
      <c r="N163" s="8"/>
    </row>
    <row r="164" spans="1:14" s="3" customFormat="1" ht="60.75" customHeight="1">
      <c r="A164" s="8"/>
      <c r="B164" s="8"/>
      <c r="C164" s="8"/>
      <c r="D164" s="26">
        <f t="shared" si="4"/>
        <v>148</v>
      </c>
      <c r="E164" s="40">
        <v>44694</v>
      </c>
      <c r="F164" s="33">
        <v>26615456220</v>
      </c>
      <c r="G164" s="41" t="s">
        <v>132</v>
      </c>
      <c r="H164" s="45">
        <v>285256.64</v>
      </c>
      <c r="I164" s="20"/>
      <c r="J164" s="20">
        <f t="shared" si="5"/>
        <v>3099998.2200000016</v>
      </c>
      <c r="K164" s="8"/>
      <c r="L164" s="8"/>
      <c r="M164" s="8"/>
      <c r="N164" s="8"/>
    </row>
    <row r="165" spans="1:14" s="3" customFormat="1" ht="45.75" customHeight="1">
      <c r="A165" s="8"/>
      <c r="B165" s="8"/>
      <c r="C165" s="8"/>
      <c r="D165" s="26">
        <f t="shared" si="4"/>
        <v>149</v>
      </c>
      <c r="E165" s="40">
        <v>44699</v>
      </c>
      <c r="F165" s="33">
        <v>26660956435</v>
      </c>
      <c r="G165" s="41" t="s">
        <v>133</v>
      </c>
      <c r="H165" s="45">
        <v>135959.25</v>
      </c>
      <c r="I165" s="20"/>
      <c r="J165" s="20">
        <f t="shared" si="5"/>
        <v>2964038.9700000016</v>
      </c>
      <c r="K165" s="8"/>
      <c r="L165" s="8"/>
      <c r="M165" s="8"/>
      <c r="N165" s="8"/>
    </row>
    <row r="166" spans="1:14" s="3" customFormat="1" ht="66" customHeight="1">
      <c r="A166" s="8"/>
      <c r="B166" s="8"/>
      <c r="C166" s="8"/>
      <c r="D166" s="26">
        <f t="shared" si="4"/>
        <v>150</v>
      </c>
      <c r="E166" s="40">
        <v>44701</v>
      </c>
      <c r="F166" s="33">
        <v>26686399407</v>
      </c>
      <c r="G166" s="41" t="s">
        <v>134</v>
      </c>
      <c r="H166" s="45">
        <v>24052.72</v>
      </c>
      <c r="I166" s="20"/>
      <c r="J166" s="20">
        <f t="shared" si="5"/>
        <v>2939986.2500000014</v>
      </c>
      <c r="K166" s="8"/>
      <c r="L166" s="8"/>
      <c r="M166" s="8"/>
      <c r="N166" s="8"/>
    </row>
    <row r="167" spans="1:14" s="3" customFormat="1" ht="74.25" customHeight="1">
      <c r="A167" s="8"/>
      <c r="B167" s="8"/>
      <c r="C167" s="8"/>
      <c r="D167" s="26">
        <f t="shared" si="4"/>
        <v>151</v>
      </c>
      <c r="E167" s="40">
        <v>44705</v>
      </c>
      <c r="F167" s="43">
        <v>1698541300</v>
      </c>
      <c r="G167" s="41" t="s">
        <v>135</v>
      </c>
      <c r="H167" s="45">
        <v>301886.2</v>
      </c>
      <c r="I167" s="20"/>
      <c r="J167" s="20">
        <f t="shared" si="5"/>
        <v>2638100.050000001</v>
      </c>
      <c r="K167" s="8"/>
      <c r="L167" s="8"/>
      <c r="M167" s="8"/>
      <c r="N167" s="8"/>
    </row>
    <row r="168" spans="1:14" s="3" customFormat="1" ht="45.75" customHeight="1">
      <c r="A168" s="8"/>
      <c r="B168" s="8"/>
      <c r="C168" s="8"/>
      <c r="D168" s="26">
        <f t="shared" si="4"/>
        <v>152</v>
      </c>
      <c r="E168" s="40">
        <v>44706</v>
      </c>
      <c r="F168" s="33">
        <v>26743068969</v>
      </c>
      <c r="G168" s="41" t="s">
        <v>136</v>
      </c>
      <c r="H168" s="45">
        <v>19230.21</v>
      </c>
      <c r="I168" s="20"/>
      <c r="J168" s="20">
        <f t="shared" si="5"/>
        <v>2618869.8400000012</v>
      </c>
      <c r="K168" s="8"/>
      <c r="L168" s="8"/>
      <c r="M168" s="8"/>
      <c r="N168" s="8"/>
    </row>
    <row r="169" spans="1:14" s="3" customFormat="1" ht="60" customHeight="1">
      <c r="A169" s="8"/>
      <c r="B169" s="8"/>
      <c r="C169" s="8"/>
      <c r="D169" s="26">
        <f t="shared" si="4"/>
        <v>153</v>
      </c>
      <c r="E169" s="40">
        <v>44707</v>
      </c>
      <c r="F169" s="33">
        <v>26755868119</v>
      </c>
      <c r="G169" s="41" t="s">
        <v>137</v>
      </c>
      <c r="H169" s="45">
        <v>178540</v>
      </c>
      <c r="I169" s="20"/>
      <c r="J169" s="20">
        <f t="shared" si="5"/>
        <v>2440329.8400000012</v>
      </c>
      <c r="K169" s="8"/>
      <c r="L169" s="8"/>
      <c r="M169" s="8"/>
      <c r="N169" s="8"/>
    </row>
    <row r="170" spans="1:14" s="3" customFormat="1" ht="45.75" customHeight="1">
      <c r="A170" s="8"/>
      <c r="B170" s="8"/>
      <c r="C170" s="8"/>
      <c r="D170" s="26">
        <f t="shared" si="4"/>
        <v>154</v>
      </c>
      <c r="E170" s="40">
        <v>44707</v>
      </c>
      <c r="F170" s="33">
        <v>26757324761</v>
      </c>
      <c r="G170" s="41" t="s">
        <v>138</v>
      </c>
      <c r="H170" s="45">
        <v>52440</v>
      </c>
      <c r="I170" s="20"/>
      <c r="J170" s="20">
        <f t="shared" si="5"/>
        <v>2387889.8400000012</v>
      </c>
      <c r="K170" s="8"/>
      <c r="L170" s="8"/>
      <c r="M170" s="8"/>
      <c r="N170" s="8"/>
    </row>
    <row r="171" spans="1:14" s="3" customFormat="1" ht="45.75" customHeight="1">
      <c r="A171" s="8"/>
      <c r="B171" s="8"/>
      <c r="C171" s="8"/>
      <c r="D171" s="26">
        <f t="shared" si="4"/>
        <v>155</v>
      </c>
      <c r="E171" s="40">
        <v>44707</v>
      </c>
      <c r="F171" s="33">
        <v>26757680383</v>
      </c>
      <c r="G171" s="41" t="s">
        <v>139</v>
      </c>
      <c r="H171" s="45">
        <v>21786.07</v>
      </c>
      <c r="I171" s="20"/>
      <c r="J171" s="20">
        <f t="shared" si="5"/>
        <v>2366103.7700000014</v>
      </c>
      <c r="K171" s="8"/>
      <c r="L171" s="8"/>
      <c r="M171" s="8"/>
      <c r="N171" s="8"/>
    </row>
    <row r="172" spans="1:14" s="3" customFormat="1" ht="68.25" customHeight="1">
      <c r="A172" s="8"/>
      <c r="B172" s="8"/>
      <c r="C172" s="8"/>
      <c r="D172" s="26">
        <f t="shared" si="4"/>
        <v>156</v>
      </c>
      <c r="E172" s="40">
        <v>44707</v>
      </c>
      <c r="F172" s="33">
        <v>26759277474</v>
      </c>
      <c r="G172" s="41" t="s">
        <v>140</v>
      </c>
      <c r="H172" s="45">
        <v>4180</v>
      </c>
      <c r="I172" s="20"/>
      <c r="J172" s="20">
        <f t="shared" si="5"/>
        <v>2361923.7700000014</v>
      </c>
      <c r="K172" s="8"/>
      <c r="L172" s="8"/>
      <c r="M172" s="8"/>
      <c r="N172" s="8"/>
    </row>
    <row r="173" spans="1:14" s="3" customFormat="1" ht="45.75" customHeight="1">
      <c r="A173" s="8"/>
      <c r="B173" s="8"/>
      <c r="C173" s="8"/>
      <c r="D173" s="26">
        <f t="shared" si="4"/>
        <v>157</v>
      </c>
      <c r="E173" s="40">
        <v>44707</v>
      </c>
      <c r="F173" s="33">
        <v>26759631645</v>
      </c>
      <c r="G173" s="41" t="s">
        <v>141</v>
      </c>
      <c r="H173" s="45">
        <v>8075</v>
      </c>
      <c r="I173" s="20"/>
      <c r="J173" s="20">
        <f>SUM(J172-H173)</f>
        <v>2353848.7700000014</v>
      </c>
      <c r="K173" s="8"/>
      <c r="L173" s="8"/>
      <c r="M173" s="8"/>
      <c r="N173" s="8"/>
    </row>
    <row r="174" spans="1:14" s="3" customFormat="1" ht="45.75" customHeight="1">
      <c r="A174" s="8"/>
      <c r="B174" s="8"/>
      <c r="C174" s="8"/>
      <c r="D174" s="26">
        <f t="shared" si="4"/>
        <v>158</v>
      </c>
      <c r="E174" s="40">
        <v>44708</v>
      </c>
      <c r="F174" s="33">
        <v>26769154593</v>
      </c>
      <c r="G174" s="41" t="s">
        <v>142</v>
      </c>
      <c r="H174" s="45">
        <v>4400</v>
      </c>
      <c r="I174" s="20"/>
      <c r="J174" s="20">
        <f>SUM(J173-H174)</f>
        <v>2349448.7700000014</v>
      </c>
      <c r="K174" s="8"/>
      <c r="L174" s="8"/>
      <c r="M174" s="8"/>
      <c r="N174" s="8"/>
    </row>
    <row r="175" spans="1:14" s="3" customFormat="1" ht="45.75" customHeight="1">
      <c r="A175" s="8"/>
      <c r="B175" s="8"/>
      <c r="C175" s="8"/>
      <c r="D175" s="26"/>
      <c r="E175" s="40"/>
      <c r="F175" s="33"/>
      <c r="G175" s="31" t="s">
        <v>145</v>
      </c>
      <c r="H175" s="29">
        <v>2937573.25</v>
      </c>
      <c r="I175" s="20"/>
      <c r="J175" s="20">
        <f>J174-H175</f>
        <v>-588124.4799999986</v>
      </c>
      <c r="K175" s="8"/>
      <c r="L175" s="8"/>
      <c r="M175" s="8"/>
      <c r="N175" s="8"/>
    </row>
    <row r="176" spans="4:10" s="8" customFormat="1" ht="21.75" customHeight="1">
      <c r="D176" s="21"/>
      <c r="E176" s="22"/>
      <c r="F176" s="22"/>
      <c r="G176" s="23" t="s">
        <v>9</v>
      </c>
      <c r="H176" s="22">
        <f>SUM(H16:H175)</f>
        <v>10494567.55</v>
      </c>
      <c r="I176" s="22"/>
      <c r="J176" s="20"/>
    </row>
    <row r="177" spans="4:96" ht="24" customHeight="1">
      <c r="D177" s="5"/>
      <c r="E177" s="5"/>
      <c r="F177" s="5"/>
      <c r="G177" s="5"/>
      <c r="H177" s="9"/>
      <c r="I177" s="9"/>
      <c r="J177" s="9"/>
      <c r="K177" s="14"/>
      <c r="L177" s="14"/>
      <c r="M177" s="14"/>
      <c r="N177" s="14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</row>
    <row r="178" spans="4:10" ht="24" customHeight="1">
      <c r="D178" s="5"/>
      <c r="E178" s="6"/>
      <c r="F178" s="3"/>
      <c r="G178" s="3"/>
      <c r="H178" s="4"/>
      <c r="I178" s="4"/>
      <c r="J178" s="4" t="s">
        <v>147</v>
      </c>
    </row>
    <row r="179" spans="4:10" ht="24" customHeight="1">
      <c r="D179" s="3" t="s">
        <v>18</v>
      </c>
      <c r="E179" s="6"/>
      <c r="F179" s="3"/>
      <c r="G179" s="3"/>
      <c r="H179" s="4" t="s">
        <v>19</v>
      </c>
      <c r="I179" s="4"/>
      <c r="J179" s="4"/>
    </row>
    <row r="180" spans="4:10" ht="24" customHeight="1">
      <c r="D180" s="7" t="s">
        <v>14</v>
      </c>
      <c r="E180" s="6"/>
      <c r="F180" s="3"/>
      <c r="G180" s="3"/>
      <c r="H180" s="4" t="s">
        <v>16</v>
      </c>
      <c r="I180" s="4"/>
      <c r="J180" s="4"/>
    </row>
    <row r="181" spans="4:10" ht="24" customHeight="1">
      <c r="D181" s="7" t="s">
        <v>15</v>
      </c>
      <c r="E181" s="6"/>
      <c r="F181" s="3"/>
      <c r="G181" s="3"/>
      <c r="H181" s="4" t="s">
        <v>17</v>
      </c>
      <c r="I181" s="4"/>
      <c r="J181" s="4"/>
    </row>
    <row r="182" spans="4:10" ht="24" customHeight="1">
      <c r="D182" s="7"/>
      <c r="E182" s="6"/>
      <c r="F182" s="3"/>
      <c r="G182" s="3"/>
      <c r="H182" s="4"/>
      <c r="I182" s="4"/>
      <c r="J182" s="4"/>
    </row>
    <row r="183" spans="4:10" ht="24" customHeight="1">
      <c r="D183" s="56"/>
      <c r="E183" s="56"/>
      <c r="F183" s="56"/>
      <c r="G183" s="56"/>
      <c r="H183" s="56"/>
      <c r="I183" s="56"/>
      <c r="J183" s="4"/>
    </row>
    <row r="184" spans="4:10" ht="24" customHeight="1">
      <c r="D184" s="56"/>
      <c r="E184" s="56"/>
      <c r="F184" s="56"/>
      <c r="G184" s="56"/>
      <c r="H184" s="56"/>
      <c r="I184" s="56"/>
      <c r="J184" s="4"/>
    </row>
    <row r="185" spans="4:10" ht="24" customHeight="1">
      <c r="D185" s="7"/>
      <c r="E185" s="6"/>
      <c r="F185" s="3"/>
      <c r="G185" s="3"/>
      <c r="H185" s="4"/>
      <c r="I185" s="4"/>
      <c r="J185" s="4"/>
    </row>
    <row r="186" spans="4:10" ht="24" customHeight="1">
      <c r="D186" s="7"/>
      <c r="E186" s="6"/>
      <c r="F186" s="3"/>
      <c r="G186" s="3"/>
      <c r="H186" s="4"/>
      <c r="I186" s="4"/>
      <c r="J186" s="4"/>
    </row>
    <row r="187" spans="4:10" ht="24" customHeight="1">
      <c r="D187" s="5"/>
      <c r="E187" s="6"/>
      <c r="F187" s="3"/>
      <c r="G187" s="3"/>
      <c r="H187" s="4"/>
      <c r="I187" s="4"/>
      <c r="J187" s="4"/>
    </row>
    <row r="188" spans="4:10" ht="24" customHeight="1">
      <c r="D188" s="57"/>
      <c r="E188" s="57"/>
      <c r="F188" s="57"/>
      <c r="G188" s="57"/>
      <c r="H188" s="57"/>
      <c r="I188" s="57"/>
      <c r="J188" s="57"/>
    </row>
    <row r="189" spans="4:10" ht="24" customHeight="1">
      <c r="D189" s="58"/>
      <c r="E189" s="58"/>
      <c r="F189" s="58"/>
      <c r="G189" s="58"/>
      <c r="H189" s="58"/>
      <c r="I189" s="58"/>
      <c r="J189" s="58"/>
    </row>
    <row r="190" spans="4:10" ht="24" customHeight="1">
      <c r="D190" s="55"/>
      <c r="E190" s="55"/>
      <c r="F190" s="55"/>
      <c r="G190" s="55"/>
      <c r="H190" s="55"/>
      <c r="I190" s="55"/>
      <c r="J190" s="55"/>
    </row>
    <row r="191" spans="4:10" ht="24" customHeight="1">
      <c r="D191" s="55"/>
      <c r="E191" s="55"/>
      <c r="F191" s="55"/>
      <c r="G191" s="55"/>
      <c r="H191" s="55"/>
      <c r="I191" s="55"/>
      <c r="J191" s="55"/>
    </row>
    <row r="192" spans="4:10" ht="24" customHeight="1">
      <c r="D192" s="55"/>
      <c r="E192" s="55"/>
      <c r="F192" s="55"/>
      <c r="G192" s="55"/>
      <c r="H192" s="55"/>
      <c r="I192" s="55"/>
      <c r="J192" s="55"/>
    </row>
    <row r="193" spans="4:10" ht="20.25">
      <c r="D193" s="55"/>
      <c r="E193" s="55"/>
      <c r="F193" s="55"/>
      <c r="G193" s="55"/>
      <c r="H193" s="55"/>
      <c r="I193" s="55"/>
      <c r="J193" s="55"/>
    </row>
    <row r="194" spans="4:10" ht="12.75">
      <c r="D194" s="10"/>
      <c r="E194" s="10"/>
      <c r="F194" s="10"/>
      <c r="G194" s="10"/>
      <c r="H194" s="10"/>
      <c r="I194" s="10"/>
      <c r="J194" s="10"/>
    </row>
    <row r="195" spans="4:10" ht="12.75">
      <c r="D195" s="10"/>
      <c r="E195" s="10"/>
      <c r="F195" s="10"/>
      <c r="G195" s="10"/>
      <c r="H195" s="10"/>
      <c r="I195" s="10"/>
      <c r="J195" s="10"/>
    </row>
    <row r="196" spans="4:10" ht="12.75">
      <c r="D196" s="10"/>
      <c r="E196" s="10"/>
      <c r="F196" s="10"/>
      <c r="G196" s="10"/>
      <c r="H196" s="10"/>
      <c r="I196" s="10"/>
      <c r="J196" s="10"/>
    </row>
    <row r="197" spans="4:10" ht="12.75">
      <c r="D197" s="10"/>
      <c r="E197" s="10"/>
      <c r="F197" s="10"/>
      <c r="G197" s="10"/>
      <c r="H197" s="10"/>
      <c r="I197" s="10"/>
      <c r="J197" s="10"/>
    </row>
    <row r="198" spans="4:10" ht="12.75">
      <c r="D198" s="10"/>
      <c r="E198" s="10"/>
      <c r="F198" s="10"/>
      <c r="G198" s="10"/>
      <c r="H198" s="10"/>
      <c r="I198" s="10"/>
      <c r="J198" s="10"/>
    </row>
    <row r="199" spans="4:10" ht="12.75">
      <c r="D199" s="10"/>
      <c r="E199" s="10"/>
      <c r="F199" s="10"/>
      <c r="G199" s="10"/>
      <c r="H199" s="10"/>
      <c r="I199" s="10"/>
      <c r="J199" s="10"/>
    </row>
    <row r="200" spans="4:10" ht="12.75">
      <c r="D200" s="10"/>
      <c r="E200" s="10"/>
      <c r="F200" s="10"/>
      <c r="G200" s="10"/>
      <c r="H200" s="10"/>
      <c r="I200" s="10"/>
      <c r="J200" s="10"/>
    </row>
    <row r="201" spans="4:10" ht="12.75">
      <c r="D201" s="10"/>
      <c r="E201" s="10"/>
      <c r="F201" s="10"/>
      <c r="G201" s="10"/>
      <c r="H201" s="10"/>
      <c r="I201" s="10"/>
      <c r="J201" s="10"/>
    </row>
    <row r="202" spans="4:10" ht="12.75">
      <c r="D202" s="10"/>
      <c r="E202" s="10"/>
      <c r="F202" s="10"/>
      <c r="G202" s="10"/>
      <c r="H202" s="10"/>
      <c r="I202" s="10"/>
      <c r="J202" s="10"/>
    </row>
    <row r="203" spans="4:10" ht="12.75">
      <c r="D203" s="10"/>
      <c r="E203" s="10"/>
      <c r="F203" s="10"/>
      <c r="G203" s="10"/>
      <c r="H203" s="10"/>
      <c r="I203" s="10"/>
      <c r="J203" s="10"/>
    </row>
    <row r="204" spans="4:10" ht="12.75">
      <c r="D204" s="10"/>
      <c r="E204" s="10"/>
      <c r="F204" s="10"/>
      <c r="G204" s="10"/>
      <c r="H204" s="10"/>
      <c r="I204" s="10"/>
      <c r="J204" s="10"/>
    </row>
    <row r="205" spans="4:10" ht="12.75">
      <c r="D205" s="10"/>
      <c r="E205" s="10"/>
      <c r="F205" s="10"/>
      <c r="G205" s="10"/>
      <c r="H205" s="10"/>
      <c r="I205" s="10"/>
      <c r="J205" s="10"/>
    </row>
    <row r="224" ht="13.5" thickBot="1"/>
    <row r="225" ht="15">
      <c r="D225" s="2"/>
    </row>
  </sheetData>
  <sheetProtection/>
  <mergeCells count="16">
    <mergeCell ref="D192:J192"/>
    <mergeCell ref="D193:J193"/>
    <mergeCell ref="D183:I183"/>
    <mergeCell ref="D184:I184"/>
    <mergeCell ref="D188:J188"/>
    <mergeCell ref="D189:J189"/>
    <mergeCell ref="D190:J190"/>
    <mergeCell ref="D191:J191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2022-06-08T17:53:50Z</cp:lastPrinted>
  <dcterms:created xsi:type="dcterms:W3CDTF">2006-07-11T17:39:34Z</dcterms:created>
  <dcterms:modified xsi:type="dcterms:W3CDTF">2022-06-08T18:08:02Z</dcterms:modified>
  <cp:category/>
  <cp:version/>
  <cp:contentType/>
  <cp:contentStatus/>
</cp:coreProperties>
</file>