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40" tabRatio="601" activeTab="0"/>
  </bookViews>
  <sheets>
    <sheet name="HOJA 1" sheetId="1" r:id="rId1"/>
  </sheets>
  <definedNames>
    <definedName name="_xlnm.Print_Area" localSheetId="0">'HOJA 1'!$C$1:$K$71</definedName>
    <definedName name="_xlnm.Print_Titles" localSheetId="0">'HOJA 1'!$1:$15</definedName>
  </definedNames>
  <calcPr fullCalcOnLoad="1"/>
</workbook>
</file>

<file path=xl/sharedStrings.xml><?xml version="1.0" encoding="utf-8"?>
<sst xmlns="http://schemas.openxmlformats.org/spreadsheetml/2006/main" count="72" uniqueCount="69">
  <si>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</si>
  <si>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</si>
  <si>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</si>
  <si>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</si>
  <si>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</si>
  <si>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</si>
  <si>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</si>
  <si>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</si>
  <si>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</si>
  <si>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</si>
  <si>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</t>
  </si>
  <si>
    <t>HOSPITAL UNIVERSITARIO MATERNIDAD NTRA. SRA DE LA ALTAGRACIA</t>
  </si>
  <si>
    <t>030-010687-4</t>
  </si>
  <si>
    <t>NUMERO</t>
  </si>
  <si>
    <t>Lic. Valentina Garcia</t>
  </si>
  <si>
    <t>Contadora</t>
  </si>
  <si>
    <t xml:space="preserve">                  Lic. Reolinda A. Feliz</t>
  </si>
  <si>
    <t xml:space="preserve">          Sub.-Directora Administrativa</t>
  </si>
  <si>
    <t>___________________</t>
  </si>
  <si>
    <t>_____________________________</t>
  </si>
  <si>
    <t xml:space="preserve">                                                                                                                                 BANCO DE RESERVAS</t>
  </si>
  <si>
    <t>NULO</t>
  </si>
  <si>
    <t>BANCO DE RESERVAS</t>
  </si>
  <si>
    <t>PAGO SALARIO MES DE MARZO  2022</t>
  </si>
  <si>
    <t>PAGO SALARIO MES DE MARZO 2022</t>
  </si>
  <si>
    <t>COMPRA DE 200 BOTELLONES DE AGUA SEGÚN COT</t>
  </si>
  <si>
    <t>RECOGIDA DE DESECHOS BIOMEDICO MES DE FEBRERO  2022 PAGO  FACT  NUMERO 116</t>
  </si>
  <si>
    <t>ABONO A FACT 709828375 POR SERVICIO  TELEFONICO  (CTA CENTRAL)</t>
  </si>
  <si>
    <t>PAGO SERVICIO DE REPARACION  DE TRES ESTUFAS ( INDUSTRIALES)</t>
  </si>
  <si>
    <t>PAGO  FACTURA  NUMERO 304</t>
  </si>
  <si>
    <t xml:space="preserve">2do ABONO  AFACT  184, MAT GAST LIMPIEZA </t>
  </si>
  <si>
    <t xml:space="preserve">SALDO FACTURA  595 MEDICAMENTOS </t>
  </si>
  <si>
    <t>SALDO FACTURA 154 ALIMENTOS</t>
  </si>
  <si>
    <t>SALDO FACT  7942 PAGO FACT 7944 Y 7999 MEDICAMENTOS Y MAT GAST MEDICO</t>
  </si>
  <si>
    <t>PAGO FACT 470 MAT GAST MEDICO</t>
  </si>
  <si>
    <t xml:space="preserve">SALDO FACT 7376 MEDICAMENTOS </t>
  </si>
  <si>
    <t>SALDO FACT 2695Y PAGO  FACT 2754 , 2761 MATERIAL GASTABLE DE LABORATORIO</t>
  </si>
  <si>
    <t xml:space="preserve">SALDO FACT 322 PAGO FACT 323 Y ABONO FACT 324 ALIMENTO Y MAT  GAST ALIMENTO </t>
  </si>
  <si>
    <t xml:space="preserve">PAGO FACT  27246 Y 27585 MAT  GAST  LABORATORIO </t>
  </si>
  <si>
    <t>PAGO FACT 290089474 Y 190082029 ALIMENTOS</t>
  </si>
  <si>
    <t xml:space="preserve">PAGO FACT 652 SUMINISTRO  PAN ALIMENTOS </t>
  </si>
  <si>
    <t xml:space="preserve">SALDO FACT 1118 Y PAGO  A 1131 MEDICAMENTO Y MAT GAST MEDICO </t>
  </si>
  <si>
    <t xml:space="preserve">PAGO FACT NO 2207 Y 2209 MATERIAL FERRETERO LIMPIEZA </t>
  </si>
  <si>
    <t>PAGO DE FACT NO 2254, 2260 Y ABONO  2265 LABORATORIOS</t>
  </si>
  <si>
    <t>PAGO FACT NO 543 ADQUISICION SENSOR OXIMETRO PARA PERINATO</t>
  </si>
  <si>
    <t>COMPRA DE 200 BOTELLONES DE AGUA SEGÚN CT 2022 / 5299</t>
  </si>
  <si>
    <t>pago fact no  9100386045 y 9100396122 por suministro de medicamentos  y UTLES  MEDICOS</t>
  </si>
  <si>
    <t xml:space="preserve">PAGO FACT NO 5496 Y 557 POR  SUMINISTRO DE TICKETS DE COMBUSTIBLE PARA LA PLANTA ELECTRICA </t>
  </si>
  <si>
    <t xml:space="preserve">PAGO FACT  NO 304 SERVICIO DE CALIBRACION  Y ARRANQUE DE DESINMETRO </t>
  </si>
  <si>
    <t>PAGO DE TAXI PARA DIFERENTES  DILIGENCIAS  DEL HOSPITAL DURANTE LIOS  MESES ENERO FEBRERO Y MARZO 2022</t>
  </si>
  <si>
    <t>COMPRA DE ARTICULOS FERRERTEROS Y AFINES  SEGÚN COT. 0110013239 DE FECHA 11 DE ABRIL  2022</t>
  </si>
  <si>
    <t>PAGO AGENTE ADUANALES  POR RETIRO ALMACEN Y TRANSPORTACION  DE REACTIVO PARA LABORATORIO DE CITOGENETICA</t>
  </si>
  <si>
    <t xml:space="preserve">2396/16,341.60  / 23636 8,750.00     </t>
  </si>
  <si>
    <t>COMPRA DE ARTICULOS FERRETEROS SEGÚN COTIZACION  NO 067594 DE FECHA 20 DE ABRIL 2022</t>
  </si>
  <si>
    <t xml:space="preserve">REPOSICION DE CAJA CHICA  RECIBO NO 1978 </t>
  </si>
  <si>
    <t xml:space="preserve">BOTELLONES DE AGUA SENGUN COT 2022, 5329 DEL 21  DE ABRIL  DEL 2022 </t>
  </si>
  <si>
    <t>ABONO DE 333 POR COMPRA DE INSTALACION  DE TRANSFORMADOR TIPO POSTE 333 SEGÚN ORDEN  OV DE FECHA  18/4/2022</t>
  </si>
  <si>
    <t>PAGO FACT 30949 MEDICAMENTOS Y MAT GAST MEDICO</t>
  </si>
  <si>
    <t xml:space="preserve">PAGO FACT NO 898 MAT DE LIMPIEZA </t>
  </si>
  <si>
    <t xml:space="preserve">SALDO FACT  NO 7650 PAGO  FACT NO 7716  8057 Y 8074 </t>
  </si>
  <si>
    <t>SALDO FACT NO 105 PAGO  FACT NO 106 /108 Y 109 MAT GAST  LIMPIEZA</t>
  </si>
  <si>
    <t>PAGO TRANSPORTACION DE MEDICAMENTOS  DESDE PROMESECAL  HASTA EL HOSPITAL DURANTE EL MES MARZO 2022</t>
  </si>
  <si>
    <t>PAGO VIATICO POR IR A BUSCAR MEDICAMENTOS A PROMESE CAL DURANTE LOS DIAS 02,09.22</t>
  </si>
  <si>
    <t xml:space="preserve">PAGO POR REPARACION  DE ARTICULOS DE COCINA </t>
  </si>
  <si>
    <t xml:space="preserve">PAGO POR SERVICIO DE FUMIGACION </t>
  </si>
  <si>
    <t xml:space="preserve">SALDO FACT  NO 05 DIALISIS A PACIENTES </t>
  </si>
  <si>
    <t>COMPRA ARTCULOS FERRETERO Y AFINES  SEGÚN COTIZACION  NO 13521Y 13540</t>
  </si>
  <si>
    <t>INCENTIVO SENASA A EMPLEADOS</t>
  </si>
  <si>
    <r>
      <t xml:space="preserve">                                                                                                                             De</t>
    </r>
    <r>
      <rPr>
        <b/>
        <u val="single"/>
        <sz val="14"/>
        <rFont val="Arial"/>
        <family val="2"/>
      </rPr>
      <t>l_1ro. ___al _30___de _Abril  2022___</t>
    </r>
    <r>
      <rPr>
        <b/>
        <sz val="14"/>
        <rFont val="Arial"/>
        <family val="2"/>
      </rPr>
      <t>_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</si>
</sst>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mmm\-yyyy"/>
    <numFmt numFmtId="203" formatCode="mmm\-dd\-yy"/>
    <numFmt numFmtId="204" formatCode="mm\-dd\-yy"/>
    <numFmt numFmtId="205" formatCode="#,##0.00_ ;\-#,##0.00\ "/>
    <numFmt numFmtId="206" formatCode="#,##0.00;[Red]#,##0.00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3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wrapText="1"/>
    </xf>
    <xf numFmtId="205" fontId="0" fillId="33" borderId="11" xfId="0" applyNumberFormat="1" applyFill="1" applyBorder="1" applyAlignment="1">
      <alignment horizontal="right"/>
    </xf>
    <xf numFmtId="14" fontId="0" fillId="33" borderId="11" xfId="0" applyNumberFormat="1" applyFill="1" applyBorder="1" applyAlignment="1">
      <alignment/>
    </xf>
    <xf numFmtId="0" fontId="10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4" fontId="0" fillId="33" borderId="0" xfId="69" applyNumberFormat="1" applyFill="1">
      <alignment/>
      <protection/>
    </xf>
    <xf numFmtId="205" fontId="0" fillId="33" borderId="11" xfId="0" applyNumberFormat="1" applyFont="1" applyFill="1" applyBorder="1" applyAlignment="1">
      <alignment horizontal="right"/>
    </xf>
    <xf numFmtId="0" fontId="1" fillId="0" borderId="11" xfId="0" applyFont="1" applyBorder="1" applyAlignment="1">
      <alignment wrapText="1"/>
    </xf>
    <xf numFmtId="4" fontId="32" fillId="33" borderId="11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3 2" xfId="56"/>
    <cellStyle name="Millares 2 4" xfId="57"/>
    <cellStyle name="Millares 2 5" xfId="58"/>
    <cellStyle name="Millares 3" xfId="59"/>
    <cellStyle name="Millares 3 2" xfId="60"/>
    <cellStyle name="Millares 3 3" xfId="61"/>
    <cellStyle name="Millares 4" xfId="62"/>
    <cellStyle name="Millares 4 2" xfId="63"/>
    <cellStyle name="Millares 5" xfId="64"/>
    <cellStyle name="Millares 6" xfId="65"/>
    <cellStyle name="Currency" xfId="66"/>
    <cellStyle name="Currency [0]" xfId="67"/>
    <cellStyle name="Neutral" xfId="68"/>
    <cellStyle name="Normal 2" xfId="69"/>
    <cellStyle name="Normal 2 2" xfId="70"/>
    <cellStyle name="Normal 2 2 2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tas" xfId="78"/>
    <cellStyle name="Percent" xfId="79"/>
    <cellStyle name="Porcentaje 2" xfId="80"/>
    <cellStyle name="Porcentaje 2 2" xfId="81"/>
    <cellStyle name="Porcentaje 2 3" xfId="82"/>
    <cellStyle name="Porcentaje 3" xfId="83"/>
    <cellStyle name="Porcentaje 3 2" xfId="84"/>
    <cellStyle name="Porcentaje 4" xfId="85"/>
    <cellStyle name="Porcentaje 5" xfId="86"/>
    <cellStyle name="Porcentaje 6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</xdr:row>
      <xdr:rowOff>9525</xdr:rowOff>
    </xdr:from>
    <xdr:to>
      <xdr:col>5</xdr:col>
      <xdr:colOff>466725</xdr:colOff>
      <xdr:row>5</xdr:row>
      <xdr:rowOff>28575</xdr:rowOff>
    </xdr:to>
    <xdr:pic>
      <xdr:nvPicPr>
        <xdr:cNvPr id="1" name="Imagen 1" descr="Dependencias - Ministerio de Salud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2400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0</xdr:row>
      <xdr:rowOff>133350</xdr:rowOff>
    </xdr:from>
    <xdr:to>
      <xdr:col>10</xdr:col>
      <xdr:colOff>314325</xdr:colOff>
      <xdr:row>5</xdr:row>
      <xdr:rowOff>152400</xdr:rowOff>
    </xdr:to>
    <xdr:pic>
      <xdr:nvPicPr>
        <xdr:cNvPr id="2" name="Imagen 2" descr="Hospital Universitario Maternidad Nuestra Señora de la Altagracia | HUMNSA  - Inic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133350"/>
          <a:ext cx="1276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115"/>
  <sheetViews>
    <sheetView tabSelected="1" zoomScale="70" zoomScaleNormal="70" zoomScaleSheetLayoutView="70" zoomScalePageLayoutView="0" workbookViewId="0" topLeftCell="A1">
      <selection activeCell="H13" sqref="H13:J13"/>
    </sheetView>
  </sheetViews>
  <sheetFormatPr defaultColWidth="9.140625" defaultRowHeight="12.75"/>
  <cols>
    <col min="1" max="2" width="9.140625" style="12" customWidth="1"/>
    <col min="3" max="3" width="3.8515625" style="12" customWidth="1"/>
    <col min="4" max="4" width="9.28125" style="1" customWidth="1"/>
    <col min="5" max="5" width="19.7109375" style="1" customWidth="1"/>
    <col min="6" max="6" width="11.7109375" style="1" customWidth="1"/>
    <col min="7" max="7" width="43.57421875" style="1" customWidth="1"/>
    <col min="8" max="8" width="19.28125" style="1" customWidth="1"/>
    <col min="9" max="9" width="16.421875" style="1" customWidth="1"/>
    <col min="10" max="10" width="16.8515625" style="1" customWidth="1"/>
    <col min="11" max="14" width="9.140625" style="12" customWidth="1"/>
    <col min="15" max="16384" width="9.140625" style="1" customWidth="1"/>
  </cols>
  <sheetData>
    <row r="1" s="12" customFormat="1" ht="15" customHeight="1"/>
    <row r="2" s="12" customFormat="1" ht="12.75"/>
    <row r="3" spans="6:10" s="12" customFormat="1" ht="18">
      <c r="F3" s="16" t="s">
        <v>10</v>
      </c>
      <c r="G3" s="16"/>
      <c r="H3" s="17"/>
      <c r="J3"/>
    </row>
    <row r="4" s="12" customFormat="1" ht="12.75"/>
    <row r="5" s="12" customFormat="1" ht="22.5" customHeight="1"/>
    <row r="6" spans="4:10" s="12" customFormat="1" ht="19.5">
      <c r="D6" s="39" t="s">
        <v>11</v>
      </c>
      <c r="E6" s="39"/>
      <c r="F6" s="39"/>
      <c r="G6" s="39"/>
      <c r="H6" s="39"/>
      <c r="I6" s="39"/>
      <c r="J6" s="39"/>
    </row>
    <row r="7" spans="4:10" s="12" customFormat="1" ht="20.25">
      <c r="D7" s="40"/>
      <c r="E7" s="41"/>
      <c r="F7" s="41"/>
      <c r="G7" s="41"/>
      <c r="H7" s="41"/>
      <c r="I7" s="41"/>
      <c r="J7" s="41"/>
    </row>
    <row r="8" spans="4:10" s="12" customFormat="1" ht="12.75">
      <c r="D8" s="13"/>
      <c r="E8" s="13"/>
      <c r="F8" s="13"/>
      <c r="G8" s="13"/>
      <c r="H8" s="13"/>
      <c r="I8" s="13"/>
      <c r="J8" s="13"/>
    </row>
    <row r="9" spans="4:10" s="12" customFormat="1" ht="18">
      <c r="D9" s="42" t="s">
        <v>3</v>
      </c>
      <c r="E9" s="42"/>
      <c r="F9" s="42"/>
      <c r="G9" s="42"/>
      <c r="H9" s="42"/>
      <c r="I9" s="42"/>
      <c r="J9" s="42"/>
    </row>
    <row r="10" spans="1:10" s="12" customFormat="1" ht="18">
      <c r="A10" s="15" t="s">
        <v>20</v>
      </c>
      <c r="D10" s="19"/>
      <c r="E10" s="19"/>
      <c r="F10" s="19"/>
      <c r="G10" s="19"/>
      <c r="H10" s="19"/>
      <c r="I10" s="19"/>
      <c r="J10" s="19"/>
    </row>
    <row r="11" spans="4:10" s="12" customFormat="1" ht="18">
      <c r="D11" s="19"/>
      <c r="E11" s="19" t="s">
        <v>68</v>
      </c>
      <c r="F11" s="19"/>
      <c r="G11" s="19"/>
      <c r="H11" s="19"/>
      <c r="I11" s="19"/>
      <c r="J11" s="19"/>
    </row>
    <row r="12" s="12" customFormat="1" ht="19.5" customHeight="1"/>
    <row r="13" spans="1:14" s="3" customFormat="1" ht="36.75" customHeight="1">
      <c r="A13" s="8"/>
      <c r="B13" s="8"/>
      <c r="C13" s="8"/>
      <c r="D13" s="43" t="s">
        <v>13</v>
      </c>
      <c r="E13" s="44" t="s">
        <v>4</v>
      </c>
      <c r="F13" s="44"/>
      <c r="G13" s="44"/>
      <c r="H13" s="44" t="s">
        <v>12</v>
      </c>
      <c r="I13" s="44"/>
      <c r="J13" s="44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43"/>
      <c r="E14" s="45"/>
      <c r="F14" s="45"/>
      <c r="G14" s="24"/>
      <c r="H14" s="45" t="s">
        <v>8</v>
      </c>
      <c r="I14" s="45"/>
      <c r="J14" s="27">
        <v>1944655.94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43"/>
      <c r="E15" s="18" t="s">
        <v>5</v>
      </c>
      <c r="F15" s="18" t="s">
        <v>6</v>
      </c>
      <c r="G15" s="18" t="s">
        <v>7</v>
      </c>
      <c r="H15" s="18" t="s">
        <v>0</v>
      </c>
      <c r="I15" s="18" t="s">
        <v>1</v>
      </c>
      <c r="J15" s="18" t="s">
        <v>2</v>
      </c>
      <c r="K15" s="8"/>
      <c r="L15" s="8"/>
      <c r="M15" s="8"/>
      <c r="N15" s="8"/>
    </row>
    <row r="16" spans="1:14" s="3" customFormat="1" ht="45.75" customHeight="1">
      <c r="A16" s="8"/>
      <c r="B16" s="8"/>
      <c r="C16" s="8"/>
      <c r="D16" s="28">
        <v>1</v>
      </c>
      <c r="E16" s="48">
        <v>44655</v>
      </c>
      <c r="F16" s="47">
        <v>31923</v>
      </c>
      <c r="G16" s="46" t="s">
        <v>23</v>
      </c>
      <c r="H16" s="33">
        <v>8000</v>
      </c>
      <c r="I16" s="30"/>
      <c r="J16" s="20">
        <f>SUM(J14-H16)</f>
        <v>1936655.94</v>
      </c>
      <c r="K16" s="8"/>
      <c r="L16" s="8"/>
      <c r="M16" s="8"/>
      <c r="N16" s="8"/>
    </row>
    <row r="17" spans="1:14" s="3" customFormat="1" ht="45.75" customHeight="1">
      <c r="A17" s="8"/>
      <c r="B17" s="8"/>
      <c r="C17" s="8"/>
      <c r="D17" s="28"/>
      <c r="E17" s="48">
        <v>44655</v>
      </c>
      <c r="F17" s="47"/>
      <c r="G17" s="51" t="s">
        <v>22</v>
      </c>
      <c r="H17" s="33"/>
      <c r="I17" s="52">
        <v>7000000</v>
      </c>
      <c r="J17" s="20">
        <f>SUM(J16+I17)</f>
        <v>8936655.94</v>
      </c>
      <c r="K17" s="8"/>
      <c r="L17" s="8"/>
      <c r="M17" s="8"/>
      <c r="N17" s="8"/>
    </row>
    <row r="18" spans="1:14" s="3" customFormat="1" ht="45.75" customHeight="1">
      <c r="A18" s="8"/>
      <c r="B18" s="8"/>
      <c r="C18" s="8"/>
      <c r="D18" s="28">
        <f>SUM(D16+1)</f>
        <v>2</v>
      </c>
      <c r="E18" s="48">
        <v>44655</v>
      </c>
      <c r="F18" s="47">
        <v>31924</v>
      </c>
      <c r="G18" s="46" t="s">
        <v>24</v>
      </c>
      <c r="H18" s="33">
        <v>16500</v>
      </c>
      <c r="I18" s="29"/>
      <c r="J18" s="20">
        <f>SUM(J17-H18)</f>
        <v>8920155.94</v>
      </c>
      <c r="K18" s="8"/>
      <c r="L18" s="8"/>
      <c r="M18" s="8"/>
      <c r="N18" s="8"/>
    </row>
    <row r="19" spans="1:14" s="3" customFormat="1" ht="45.75" customHeight="1">
      <c r="A19" s="8"/>
      <c r="B19" s="8"/>
      <c r="C19" s="8"/>
      <c r="D19" s="28">
        <f aca="true" t="shared" si="0" ref="D19:D64">SUM(D18+1)</f>
        <v>3</v>
      </c>
      <c r="E19" s="48">
        <v>44655</v>
      </c>
      <c r="F19" s="47">
        <v>31925</v>
      </c>
      <c r="G19" s="46" t="s">
        <v>25</v>
      </c>
      <c r="H19" s="33">
        <v>13000</v>
      </c>
      <c r="I19" s="29"/>
      <c r="J19" s="20">
        <f aca="true" t="shared" si="1" ref="J19:J58">SUM(J18-H19)</f>
        <v>8907155.94</v>
      </c>
      <c r="K19" s="8"/>
      <c r="L19" s="8"/>
      <c r="M19" s="8"/>
      <c r="N19" s="8"/>
    </row>
    <row r="20" spans="1:14" s="3" customFormat="1" ht="45.75" customHeight="1">
      <c r="A20" s="8"/>
      <c r="B20" s="8"/>
      <c r="C20" s="8"/>
      <c r="D20" s="28">
        <f t="shared" si="0"/>
        <v>4</v>
      </c>
      <c r="E20" s="48">
        <v>44655</v>
      </c>
      <c r="F20" s="47">
        <v>31926</v>
      </c>
      <c r="G20" s="46" t="s">
        <v>26</v>
      </c>
      <c r="H20" s="33">
        <v>170000</v>
      </c>
      <c r="I20" s="29"/>
      <c r="J20" s="20">
        <f t="shared" si="1"/>
        <v>8737155.94</v>
      </c>
      <c r="K20" s="8"/>
      <c r="L20" s="8"/>
      <c r="M20" s="8"/>
      <c r="N20" s="8"/>
    </row>
    <row r="21" spans="1:14" s="3" customFormat="1" ht="45.75" customHeight="1">
      <c r="A21" s="8"/>
      <c r="B21" s="8"/>
      <c r="C21" s="8"/>
      <c r="D21" s="28">
        <f t="shared" si="0"/>
        <v>5</v>
      </c>
      <c r="E21" s="48">
        <v>44657</v>
      </c>
      <c r="F21" s="47">
        <v>31927</v>
      </c>
      <c r="G21" s="46" t="s">
        <v>27</v>
      </c>
      <c r="H21" s="33">
        <v>300000</v>
      </c>
      <c r="I21" s="30"/>
      <c r="J21" s="20">
        <f t="shared" si="1"/>
        <v>8437155.94</v>
      </c>
      <c r="K21" s="8"/>
      <c r="L21" s="8"/>
      <c r="M21" s="8"/>
      <c r="N21" s="8"/>
    </row>
    <row r="22" spans="1:14" s="3" customFormat="1" ht="45.75" customHeight="1">
      <c r="A22" s="8"/>
      <c r="B22" s="8"/>
      <c r="C22" s="8"/>
      <c r="D22" s="28">
        <f t="shared" si="0"/>
        <v>6</v>
      </c>
      <c r="E22" s="48">
        <v>44657</v>
      </c>
      <c r="F22" s="47">
        <v>31928</v>
      </c>
      <c r="G22" s="46" t="s">
        <v>28</v>
      </c>
      <c r="H22" s="33">
        <v>8400</v>
      </c>
      <c r="I22" s="30"/>
      <c r="J22" s="20">
        <f t="shared" si="1"/>
        <v>8428755.94</v>
      </c>
      <c r="K22" s="8"/>
      <c r="L22" s="8"/>
      <c r="M22" s="8"/>
      <c r="N22" s="8"/>
    </row>
    <row r="23" spans="1:14" s="3" customFormat="1" ht="45.75" customHeight="1">
      <c r="A23" s="8"/>
      <c r="B23" s="8"/>
      <c r="C23" s="8"/>
      <c r="D23" s="28">
        <f t="shared" si="0"/>
        <v>7</v>
      </c>
      <c r="E23" s="48">
        <v>0</v>
      </c>
      <c r="F23" s="47">
        <v>31929</v>
      </c>
      <c r="G23" s="46" t="s">
        <v>29</v>
      </c>
      <c r="H23" s="33">
        <v>0</v>
      </c>
      <c r="I23" s="30"/>
      <c r="J23" s="20">
        <f t="shared" si="1"/>
        <v>8428755.94</v>
      </c>
      <c r="K23" s="8"/>
      <c r="L23" s="8"/>
      <c r="M23" s="8"/>
      <c r="N23" s="8"/>
    </row>
    <row r="24" spans="1:14" s="3" customFormat="1" ht="45.75" customHeight="1">
      <c r="A24" s="8"/>
      <c r="B24" s="8"/>
      <c r="C24" s="8"/>
      <c r="D24" s="28">
        <f t="shared" si="0"/>
        <v>8</v>
      </c>
      <c r="E24" s="48">
        <v>44658</v>
      </c>
      <c r="F24" s="47">
        <v>31930</v>
      </c>
      <c r="G24" s="46" t="s">
        <v>30</v>
      </c>
      <c r="H24" s="33">
        <v>200000</v>
      </c>
      <c r="I24" s="30"/>
      <c r="J24" s="20">
        <f t="shared" si="1"/>
        <v>8228755.9399999995</v>
      </c>
      <c r="K24" s="8"/>
      <c r="L24" s="8"/>
      <c r="M24" s="8"/>
      <c r="N24" s="8"/>
    </row>
    <row r="25" spans="1:14" s="3" customFormat="1" ht="45.75" customHeight="1">
      <c r="A25" s="8"/>
      <c r="B25" s="8"/>
      <c r="C25" s="8"/>
      <c r="D25" s="28">
        <f t="shared" si="0"/>
        <v>9</v>
      </c>
      <c r="E25" s="48">
        <v>44658</v>
      </c>
      <c r="F25" s="47">
        <v>31931</v>
      </c>
      <c r="G25" s="46" t="s">
        <v>31</v>
      </c>
      <c r="H25" s="33">
        <v>184930</v>
      </c>
      <c r="I25" s="30"/>
      <c r="J25" s="20">
        <f t="shared" si="1"/>
        <v>8043825.9399999995</v>
      </c>
      <c r="K25" s="8"/>
      <c r="L25" s="8"/>
      <c r="M25" s="8"/>
      <c r="N25" s="8"/>
    </row>
    <row r="26" spans="1:14" s="3" customFormat="1" ht="45.75" customHeight="1">
      <c r="A26" s="8"/>
      <c r="B26" s="8"/>
      <c r="C26" s="8"/>
      <c r="D26" s="28">
        <f t="shared" si="0"/>
        <v>10</v>
      </c>
      <c r="E26" s="48">
        <v>44658</v>
      </c>
      <c r="F26" s="47">
        <v>31932</v>
      </c>
      <c r="G26" s="46" t="s">
        <v>32</v>
      </c>
      <c r="H26" s="33">
        <v>272054</v>
      </c>
      <c r="I26" s="30"/>
      <c r="J26" s="20">
        <f t="shared" si="1"/>
        <v>7771771.9399999995</v>
      </c>
      <c r="K26" s="8"/>
      <c r="L26" s="8"/>
      <c r="M26" s="8"/>
      <c r="N26" s="8"/>
    </row>
    <row r="27" spans="1:14" s="3" customFormat="1" ht="45.75" customHeight="1">
      <c r="A27" s="8"/>
      <c r="B27" s="8"/>
      <c r="C27" s="8"/>
      <c r="D27" s="28">
        <f t="shared" si="0"/>
        <v>11</v>
      </c>
      <c r="E27" s="48">
        <v>44658</v>
      </c>
      <c r="F27" s="47">
        <v>31933</v>
      </c>
      <c r="G27" s="46" t="s">
        <v>33</v>
      </c>
      <c r="H27" s="33">
        <v>331930.2</v>
      </c>
      <c r="I27" s="30"/>
      <c r="J27" s="20">
        <f t="shared" si="1"/>
        <v>7439841.739999999</v>
      </c>
      <c r="K27" s="8"/>
      <c r="L27" s="8"/>
      <c r="M27" s="8"/>
      <c r="N27" s="8"/>
    </row>
    <row r="28" spans="1:14" s="3" customFormat="1" ht="45.75" customHeight="1">
      <c r="A28" s="8"/>
      <c r="B28" s="8"/>
      <c r="C28" s="8"/>
      <c r="D28" s="28">
        <f t="shared" si="0"/>
        <v>12</v>
      </c>
      <c r="E28" s="48">
        <v>44658</v>
      </c>
      <c r="F28" s="47">
        <v>31934</v>
      </c>
      <c r="G28" s="46" t="s">
        <v>34</v>
      </c>
      <c r="H28" s="33">
        <v>226560</v>
      </c>
      <c r="I28" s="30"/>
      <c r="J28" s="20">
        <f t="shared" si="1"/>
        <v>7213281.739999999</v>
      </c>
      <c r="K28" s="8"/>
      <c r="L28" s="8"/>
      <c r="M28" s="8"/>
      <c r="N28" s="8"/>
    </row>
    <row r="29" spans="1:14" s="3" customFormat="1" ht="45.75" customHeight="1">
      <c r="A29" s="8"/>
      <c r="B29" s="8"/>
      <c r="C29" s="8"/>
      <c r="D29" s="28">
        <f t="shared" si="0"/>
        <v>13</v>
      </c>
      <c r="E29" s="48">
        <v>44658</v>
      </c>
      <c r="F29" s="47">
        <v>31935</v>
      </c>
      <c r="G29" s="46" t="s">
        <v>35</v>
      </c>
      <c r="H29" s="33">
        <v>190000</v>
      </c>
      <c r="I29" s="30"/>
      <c r="J29" s="20">
        <f t="shared" si="1"/>
        <v>7023281.739999999</v>
      </c>
      <c r="K29" s="8"/>
      <c r="L29" s="8"/>
      <c r="M29" s="8"/>
      <c r="N29" s="8"/>
    </row>
    <row r="30" spans="1:14" s="3" customFormat="1" ht="45.75" customHeight="1">
      <c r="A30" s="8"/>
      <c r="B30" s="8"/>
      <c r="C30" s="8"/>
      <c r="D30" s="28">
        <f t="shared" si="0"/>
        <v>14</v>
      </c>
      <c r="E30" s="48">
        <v>44658</v>
      </c>
      <c r="F30" s="47">
        <v>31936</v>
      </c>
      <c r="G30" s="46" t="s">
        <v>36</v>
      </c>
      <c r="H30" s="33">
        <v>297405.13</v>
      </c>
      <c r="I30" s="30"/>
      <c r="J30" s="20">
        <f t="shared" si="1"/>
        <v>6725876.609999999</v>
      </c>
      <c r="K30" s="8"/>
      <c r="L30" s="8"/>
      <c r="M30" s="8"/>
      <c r="N30" s="8"/>
    </row>
    <row r="31" spans="1:14" s="3" customFormat="1" ht="45.75" customHeight="1">
      <c r="A31" s="8"/>
      <c r="B31" s="8"/>
      <c r="C31" s="8"/>
      <c r="D31" s="28">
        <f t="shared" si="0"/>
        <v>15</v>
      </c>
      <c r="E31" s="48">
        <v>44658</v>
      </c>
      <c r="F31" s="47">
        <v>31937</v>
      </c>
      <c r="G31" s="46" t="s">
        <v>37</v>
      </c>
      <c r="H31" s="33">
        <v>525000</v>
      </c>
      <c r="I31" s="30"/>
      <c r="J31" s="20">
        <f t="shared" si="1"/>
        <v>6200876.609999999</v>
      </c>
      <c r="K31" s="8"/>
      <c r="L31" s="8"/>
      <c r="M31" s="8"/>
      <c r="N31" s="8"/>
    </row>
    <row r="32" spans="1:14" s="3" customFormat="1" ht="45.75" customHeight="1">
      <c r="A32" s="8"/>
      <c r="B32" s="8"/>
      <c r="C32" s="8"/>
      <c r="D32" s="28">
        <f t="shared" si="0"/>
        <v>16</v>
      </c>
      <c r="E32" s="48">
        <v>44658</v>
      </c>
      <c r="F32" s="47">
        <v>31938</v>
      </c>
      <c r="G32" s="46" t="s">
        <v>38</v>
      </c>
      <c r="H32" s="49">
        <v>72267.6</v>
      </c>
      <c r="I32" s="30"/>
      <c r="J32" s="20">
        <f t="shared" si="1"/>
        <v>6128609.01</v>
      </c>
      <c r="K32" s="8"/>
      <c r="L32" s="8"/>
      <c r="M32" s="8"/>
      <c r="N32" s="8"/>
    </row>
    <row r="33" spans="1:14" s="3" customFormat="1" ht="45.75" customHeight="1">
      <c r="A33" s="8"/>
      <c r="B33" s="8"/>
      <c r="C33" s="8"/>
      <c r="D33" s="28">
        <f t="shared" si="0"/>
        <v>17</v>
      </c>
      <c r="E33" s="48">
        <v>44658</v>
      </c>
      <c r="F33" s="47">
        <v>31939</v>
      </c>
      <c r="G33" s="46" t="s">
        <v>39</v>
      </c>
      <c r="H33" s="33">
        <v>141632</v>
      </c>
      <c r="I33" s="30"/>
      <c r="J33" s="20">
        <f t="shared" si="1"/>
        <v>5986977.01</v>
      </c>
      <c r="K33" s="8"/>
      <c r="L33" s="8"/>
      <c r="M33" s="8"/>
      <c r="N33" s="8"/>
    </row>
    <row r="34" spans="1:14" s="3" customFormat="1" ht="45.75" customHeight="1">
      <c r="A34" s="8"/>
      <c r="B34" s="8"/>
      <c r="C34" s="8"/>
      <c r="D34" s="28">
        <f t="shared" si="0"/>
        <v>18</v>
      </c>
      <c r="E34" s="48">
        <v>44658</v>
      </c>
      <c r="F34" s="47">
        <v>31940</v>
      </c>
      <c r="G34" s="46" t="s">
        <v>40</v>
      </c>
      <c r="H34" s="33">
        <v>38800</v>
      </c>
      <c r="I34" s="30"/>
      <c r="J34" s="20">
        <f t="shared" si="1"/>
        <v>5948177.01</v>
      </c>
      <c r="K34" s="8"/>
      <c r="L34" s="8"/>
      <c r="M34" s="8"/>
      <c r="N34" s="8"/>
    </row>
    <row r="35" spans="1:14" s="3" customFormat="1" ht="45.75" customHeight="1">
      <c r="A35" s="8"/>
      <c r="B35" s="8"/>
      <c r="C35" s="8"/>
      <c r="D35" s="28">
        <f t="shared" si="0"/>
        <v>19</v>
      </c>
      <c r="E35" s="48">
        <v>44658</v>
      </c>
      <c r="F35" s="47">
        <v>31941</v>
      </c>
      <c r="G35" s="46" t="s">
        <v>41</v>
      </c>
      <c r="H35" s="33">
        <v>764850</v>
      </c>
      <c r="I35" s="30"/>
      <c r="J35" s="20">
        <f t="shared" si="1"/>
        <v>5183327.01</v>
      </c>
      <c r="K35" s="8"/>
      <c r="L35" s="8"/>
      <c r="M35" s="8"/>
      <c r="N35" s="8"/>
    </row>
    <row r="36" spans="1:14" s="3" customFormat="1" ht="45.75" customHeight="1">
      <c r="A36" s="8"/>
      <c r="B36" s="8"/>
      <c r="C36" s="8"/>
      <c r="D36" s="28">
        <f t="shared" si="0"/>
        <v>20</v>
      </c>
      <c r="E36" s="48">
        <v>44662</v>
      </c>
      <c r="F36" s="47">
        <v>31942</v>
      </c>
      <c r="G36" s="46" t="s">
        <v>42</v>
      </c>
      <c r="H36" s="33">
        <v>189012.4</v>
      </c>
      <c r="I36" s="30"/>
      <c r="J36" s="20">
        <f t="shared" si="1"/>
        <v>4994314.609999999</v>
      </c>
      <c r="K36" s="8"/>
      <c r="L36" s="8"/>
      <c r="M36" s="8"/>
      <c r="N36" s="8"/>
    </row>
    <row r="37" spans="1:14" s="3" customFormat="1" ht="45.75" customHeight="1">
      <c r="A37" s="8"/>
      <c r="B37" s="8"/>
      <c r="C37" s="8"/>
      <c r="D37" s="28">
        <f t="shared" si="0"/>
        <v>21</v>
      </c>
      <c r="E37" s="48">
        <v>44662</v>
      </c>
      <c r="F37" s="47">
        <v>31943</v>
      </c>
      <c r="G37" s="46" t="s">
        <v>43</v>
      </c>
      <c r="H37" s="33">
        <v>200000</v>
      </c>
      <c r="I37" s="30"/>
      <c r="J37" s="20">
        <f t="shared" si="1"/>
        <v>4794314.609999999</v>
      </c>
      <c r="K37" s="8"/>
      <c r="L37" s="8"/>
      <c r="M37" s="8"/>
      <c r="N37" s="8"/>
    </row>
    <row r="38" spans="1:14" s="3" customFormat="1" ht="45.75" customHeight="1">
      <c r="A38" s="8"/>
      <c r="B38" s="8"/>
      <c r="C38" s="8"/>
      <c r="D38" s="28">
        <f t="shared" si="0"/>
        <v>22</v>
      </c>
      <c r="E38" s="48">
        <v>44662</v>
      </c>
      <c r="F38" s="47">
        <v>31944</v>
      </c>
      <c r="G38" s="46" t="s">
        <v>44</v>
      </c>
      <c r="H38" s="33">
        <v>56250</v>
      </c>
      <c r="I38" s="30"/>
      <c r="J38" s="20">
        <f t="shared" si="1"/>
        <v>4738064.609999999</v>
      </c>
      <c r="K38" s="8"/>
      <c r="L38" s="8"/>
      <c r="M38" s="8"/>
      <c r="N38" s="8"/>
    </row>
    <row r="39" spans="1:14" s="3" customFormat="1" ht="45.75" customHeight="1">
      <c r="A39" s="8"/>
      <c r="B39" s="8"/>
      <c r="C39" s="8"/>
      <c r="D39" s="28">
        <f t="shared" si="0"/>
        <v>23</v>
      </c>
      <c r="E39" s="48">
        <v>44662</v>
      </c>
      <c r="F39" s="47">
        <v>31945</v>
      </c>
      <c r="G39" s="46" t="s">
        <v>45</v>
      </c>
      <c r="H39" s="33">
        <v>13000</v>
      </c>
      <c r="I39" s="30"/>
      <c r="J39" s="20">
        <f t="shared" si="1"/>
        <v>4725064.609999999</v>
      </c>
      <c r="K39" s="8"/>
      <c r="L39" s="8"/>
      <c r="M39" s="8"/>
      <c r="N39" s="8"/>
    </row>
    <row r="40" spans="1:14" s="3" customFormat="1" ht="45.75" customHeight="1">
      <c r="A40" s="8"/>
      <c r="B40" s="8"/>
      <c r="C40" s="8"/>
      <c r="D40" s="28">
        <f t="shared" si="0"/>
        <v>24</v>
      </c>
      <c r="E40" s="48">
        <v>44662</v>
      </c>
      <c r="F40" s="47">
        <v>31946</v>
      </c>
      <c r="G40" s="46" t="s">
        <v>46</v>
      </c>
      <c r="H40" s="33">
        <v>73261.08</v>
      </c>
      <c r="I40" s="30"/>
      <c r="J40" s="20">
        <f t="shared" si="1"/>
        <v>4651803.529999999</v>
      </c>
      <c r="K40" s="8"/>
      <c r="L40" s="8"/>
      <c r="M40" s="8"/>
      <c r="N40" s="8"/>
    </row>
    <row r="41" spans="1:14" s="3" customFormat="1" ht="45.75" customHeight="1">
      <c r="A41" s="8"/>
      <c r="B41" s="8"/>
      <c r="C41" s="8"/>
      <c r="D41" s="28">
        <f t="shared" si="0"/>
        <v>25</v>
      </c>
      <c r="E41" s="48">
        <v>44662</v>
      </c>
      <c r="F41" s="47">
        <v>31947</v>
      </c>
      <c r="G41" s="46" t="s">
        <v>47</v>
      </c>
      <c r="H41" s="33">
        <v>140550</v>
      </c>
      <c r="I41" s="30"/>
      <c r="J41" s="20">
        <f t="shared" si="1"/>
        <v>4511253.529999999</v>
      </c>
      <c r="K41" s="8"/>
      <c r="L41" s="8"/>
      <c r="M41" s="8"/>
      <c r="N41" s="8"/>
    </row>
    <row r="42" spans="1:14" s="3" customFormat="1" ht="45.75" customHeight="1">
      <c r="A42" s="8"/>
      <c r="B42" s="8"/>
      <c r="C42" s="8"/>
      <c r="D42" s="28">
        <f t="shared" si="0"/>
        <v>26</v>
      </c>
      <c r="E42" s="48">
        <v>44662</v>
      </c>
      <c r="F42" s="47">
        <v>31948</v>
      </c>
      <c r="G42" s="46" t="s">
        <v>48</v>
      </c>
      <c r="H42" s="33">
        <v>16890</v>
      </c>
      <c r="I42" s="30"/>
      <c r="J42" s="20">
        <f t="shared" si="1"/>
        <v>4494363.529999999</v>
      </c>
      <c r="K42" s="8"/>
      <c r="L42" s="8"/>
      <c r="M42" s="8"/>
      <c r="N42" s="8"/>
    </row>
    <row r="43" spans="1:14" s="3" customFormat="1" ht="45.75" customHeight="1">
      <c r="A43" s="8"/>
      <c r="B43" s="8"/>
      <c r="C43" s="8"/>
      <c r="D43" s="28">
        <f t="shared" si="0"/>
        <v>27</v>
      </c>
      <c r="E43" s="48">
        <v>44671</v>
      </c>
      <c r="F43" s="47">
        <v>31949</v>
      </c>
      <c r="G43" s="46" t="s">
        <v>49</v>
      </c>
      <c r="H43" s="33">
        <v>13700</v>
      </c>
      <c r="I43" s="30"/>
      <c r="J43" s="20">
        <f t="shared" si="1"/>
        <v>4480663.529999999</v>
      </c>
      <c r="K43" s="8"/>
      <c r="L43" s="8"/>
      <c r="M43" s="8"/>
      <c r="N43" s="8"/>
    </row>
    <row r="44" spans="1:14" s="3" customFormat="1" ht="45.75" customHeight="1">
      <c r="A44" s="8"/>
      <c r="B44" s="8"/>
      <c r="C44" s="8"/>
      <c r="D44" s="28">
        <f t="shared" si="0"/>
        <v>28</v>
      </c>
      <c r="E44" s="48">
        <v>44663</v>
      </c>
      <c r="F44" s="47">
        <v>31950</v>
      </c>
      <c r="G44" s="46" t="s">
        <v>50</v>
      </c>
      <c r="H44" s="33">
        <v>23796.95</v>
      </c>
      <c r="I44" s="30"/>
      <c r="J44" s="20">
        <f t="shared" si="1"/>
        <v>4456866.579999999</v>
      </c>
      <c r="K44" s="8"/>
      <c r="L44" s="8"/>
      <c r="M44" s="8"/>
      <c r="N44" s="8"/>
    </row>
    <row r="45" spans="1:14" s="3" customFormat="1" ht="73.5" customHeight="1">
      <c r="A45" s="8"/>
      <c r="B45" s="8"/>
      <c r="C45" s="8"/>
      <c r="D45" s="28">
        <f t="shared" si="0"/>
        <v>29</v>
      </c>
      <c r="E45" s="48">
        <v>44663</v>
      </c>
      <c r="F45" s="47">
        <v>32501</v>
      </c>
      <c r="G45" s="46" t="s">
        <v>51</v>
      </c>
      <c r="H45" s="33">
        <v>30234</v>
      </c>
      <c r="I45" s="30"/>
      <c r="J45" s="20">
        <f t="shared" si="1"/>
        <v>4426632.579999999</v>
      </c>
      <c r="K45" s="8"/>
      <c r="L45" s="8"/>
      <c r="M45" s="8"/>
      <c r="N45" s="8"/>
    </row>
    <row r="46" spans="1:14" s="3" customFormat="1" ht="45.75" customHeight="1">
      <c r="A46" s="8"/>
      <c r="B46" s="8"/>
      <c r="C46" s="8"/>
      <c r="D46" s="28">
        <f t="shared" si="0"/>
        <v>30</v>
      </c>
      <c r="E46" s="48">
        <v>44671</v>
      </c>
      <c r="F46" s="47">
        <v>31951</v>
      </c>
      <c r="G46" s="46" t="s">
        <v>52</v>
      </c>
      <c r="H46" s="33">
        <v>25091.61</v>
      </c>
      <c r="I46" s="30"/>
      <c r="J46" s="20">
        <f t="shared" si="1"/>
        <v>4401540.969999999</v>
      </c>
      <c r="K46" s="8"/>
      <c r="L46" s="8"/>
      <c r="M46" s="8"/>
      <c r="N46" s="8"/>
    </row>
    <row r="47" spans="1:14" s="3" customFormat="1" ht="45.75" customHeight="1">
      <c r="A47" s="8"/>
      <c r="B47" s="8"/>
      <c r="C47" s="8"/>
      <c r="D47" s="28"/>
      <c r="E47" s="48">
        <v>44672</v>
      </c>
      <c r="F47" s="47"/>
      <c r="G47" s="51" t="s">
        <v>22</v>
      </c>
      <c r="H47" s="33"/>
      <c r="I47" s="26">
        <v>1000000</v>
      </c>
      <c r="J47" s="20">
        <f>SUM(J46+I47)</f>
        <v>5401540.969999999</v>
      </c>
      <c r="K47" s="8"/>
      <c r="L47" s="8"/>
      <c r="M47" s="8"/>
      <c r="N47" s="8"/>
    </row>
    <row r="48" spans="1:14" s="3" customFormat="1" ht="45.75" customHeight="1">
      <c r="A48" s="8"/>
      <c r="B48" s="8"/>
      <c r="C48" s="8"/>
      <c r="D48" s="28">
        <f>SUM(D46+1)</f>
        <v>31</v>
      </c>
      <c r="E48" s="48">
        <v>44672</v>
      </c>
      <c r="F48" s="47">
        <v>31952</v>
      </c>
      <c r="G48" s="46" t="s">
        <v>53</v>
      </c>
      <c r="H48" s="50">
        <v>8150</v>
      </c>
      <c r="I48" s="30"/>
      <c r="J48" s="20">
        <f>SUM(J47-H48)</f>
        <v>5393390.969999999</v>
      </c>
      <c r="K48" s="8"/>
      <c r="L48" s="8"/>
      <c r="M48" s="8"/>
      <c r="N48" s="8"/>
    </row>
    <row r="49" spans="1:14" s="3" customFormat="1" ht="45.75" customHeight="1">
      <c r="A49" s="8"/>
      <c r="B49" s="8"/>
      <c r="C49" s="8"/>
      <c r="D49" s="28">
        <f t="shared" si="0"/>
        <v>32</v>
      </c>
      <c r="E49" s="48">
        <v>44673</v>
      </c>
      <c r="F49" s="47">
        <v>31953</v>
      </c>
      <c r="G49" s="46" t="s">
        <v>54</v>
      </c>
      <c r="H49" s="33">
        <v>31774.75</v>
      </c>
      <c r="I49" s="30"/>
      <c r="J49" s="20">
        <f aca="true" t="shared" si="2" ref="J49:J65">SUM(J48-H49)</f>
        <v>5361616.219999999</v>
      </c>
      <c r="K49" s="8"/>
      <c r="L49" s="8"/>
      <c r="M49" s="8"/>
      <c r="N49" s="8"/>
    </row>
    <row r="50" spans="1:14" s="3" customFormat="1" ht="45.75" customHeight="1">
      <c r="A50" s="8"/>
      <c r="B50" s="8"/>
      <c r="C50" s="8"/>
      <c r="D50" s="28">
        <f t="shared" si="0"/>
        <v>33</v>
      </c>
      <c r="E50" s="48">
        <v>44673</v>
      </c>
      <c r="F50" s="47">
        <v>31954</v>
      </c>
      <c r="G50" s="46" t="s">
        <v>55</v>
      </c>
      <c r="H50" s="33">
        <v>13000</v>
      </c>
      <c r="I50" s="30"/>
      <c r="J50" s="20">
        <f t="shared" si="2"/>
        <v>5348616.219999999</v>
      </c>
      <c r="K50" s="8"/>
      <c r="L50" s="8"/>
      <c r="M50" s="8"/>
      <c r="N50" s="8"/>
    </row>
    <row r="51" spans="1:14" s="3" customFormat="1" ht="45.75" customHeight="1">
      <c r="A51" s="8"/>
      <c r="B51" s="8"/>
      <c r="C51" s="8"/>
      <c r="D51" s="28">
        <f t="shared" si="0"/>
        <v>34</v>
      </c>
      <c r="E51" s="48">
        <v>44673</v>
      </c>
      <c r="F51" s="47">
        <v>31955</v>
      </c>
      <c r="G51" s="46" t="s">
        <v>56</v>
      </c>
      <c r="H51" s="33">
        <v>207376.36</v>
      </c>
      <c r="I51" s="30"/>
      <c r="J51" s="20">
        <f t="shared" si="2"/>
        <v>5141239.8599999985</v>
      </c>
      <c r="K51" s="8"/>
      <c r="L51" s="8"/>
      <c r="M51" s="8"/>
      <c r="N51" s="8"/>
    </row>
    <row r="52" spans="1:14" s="3" customFormat="1" ht="45.75" customHeight="1">
      <c r="A52" s="8"/>
      <c r="B52" s="8"/>
      <c r="C52" s="8"/>
      <c r="D52" s="28">
        <f t="shared" si="0"/>
        <v>35</v>
      </c>
      <c r="E52" s="34">
        <v>44673</v>
      </c>
      <c r="F52" s="31">
        <v>31956</v>
      </c>
      <c r="G52" s="32" t="s">
        <v>21</v>
      </c>
      <c r="H52" s="33">
        <v>0</v>
      </c>
      <c r="I52" s="30"/>
      <c r="J52" s="20">
        <f t="shared" si="2"/>
        <v>5141239.8599999985</v>
      </c>
      <c r="K52" s="8"/>
      <c r="L52" s="8"/>
      <c r="M52" s="8"/>
      <c r="N52" s="8"/>
    </row>
    <row r="53" spans="1:14" s="3" customFormat="1" ht="45.75" customHeight="1">
      <c r="A53" s="8"/>
      <c r="B53" s="8"/>
      <c r="C53" s="8"/>
      <c r="D53" s="28">
        <f t="shared" si="0"/>
        <v>36</v>
      </c>
      <c r="E53" s="34">
        <v>44673</v>
      </c>
      <c r="F53" s="31">
        <v>31957</v>
      </c>
      <c r="G53" s="32" t="s">
        <v>21</v>
      </c>
      <c r="H53" s="33">
        <v>0</v>
      </c>
      <c r="I53" s="30"/>
      <c r="J53" s="20">
        <f t="shared" si="2"/>
        <v>5141239.8599999985</v>
      </c>
      <c r="K53" s="8"/>
      <c r="L53" s="8"/>
      <c r="M53" s="8"/>
      <c r="N53" s="8"/>
    </row>
    <row r="54" spans="1:14" s="3" customFormat="1" ht="45.75" customHeight="1">
      <c r="A54" s="8"/>
      <c r="B54" s="8"/>
      <c r="C54" s="8"/>
      <c r="D54" s="28">
        <f t="shared" si="0"/>
        <v>37</v>
      </c>
      <c r="E54" s="48">
        <v>44673</v>
      </c>
      <c r="F54" s="47">
        <v>31958</v>
      </c>
      <c r="G54" s="46" t="s">
        <v>57</v>
      </c>
      <c r="H54" s="33">
        <v>244931.4</v>
      </c>
      <c r="I54" s="30"/>
      <c r="J54" s="20">
        <f t="shared" si="2"/>
        <v>4896308.459999998</v>
      </c>
      <c r="K54" s="8"/>
      <c r="L54" s="8"/>
      <c r="M54" s="8"/>
      <c r="N54" s="8"/>
    </row>
    <row r="55" spans="1:14" s="3" customFormat="1" ht="45.75" customHeight="1">
      <c r="A55" s="8"/>
      <c r="B55" s="8"/>
      <c r="C55" s="8"/>
      <c r="D55" s="28">
        <f t="shared" si="0"/>
        <v>38</v>
      </c>
      <c r="E55" s="48">
        <v>44676</v>
      </c>
      <c r="F55" s="47">
        <v>31959</v>
      </c>
      <c r="G55" s="46" t="s">
        <v>58</v>
      </c>
      <c r="H55" s="33">
        <v>182633.93</v>
      </c>
      <c r="I55" s="30"/>
      <c r="J55" s="20">
        <f t="shared" si="2"/>
        <v>4713674.529999998</v>
      </c>
      <c r="K55" s="8"/>
      <c r="L55" s="8"/>
      <c r="M55" s="8"/>
      <c r="N55" s="8"/>
    </row>
    <row r="56" spans="1:14" s="3" customFormat="1" ht="45.75" customHeight="1">
      <c r="A56" s="8"/>
      <c r="B56" s="8"/>
      <c r="C56" s="8"/>
      <c r="D56" s="28">
        <f t="shared" si="0"/>
        <v>39</v>
      </c>
      <c r="E56" s="48">
        <v>44676</v>
      </c>
      <c r="F56" s="47">
        <v>31960</v>
      </c>
      <c r="G56" s="46" t="s">
        <v>59</v>
      </c>
      <c r="H56" s="33">
        <v>155351.47</v>
      </c>
      <c r="I56" s="30"/>
      <c r="J56" s="20">
        <f t="shared" si="2"/>
        <v>4558323.059999999</v>
      </c>
      <c r="K56" s="8"/>
      <c r="L56" s="8"/>
      <c r="M56" s="8"/>
      <c r="N56" s="8"/>
    </row>
    <row r="57" spans="1:14" s="3" customFormat="1" ht="45.75" customHeight="1">
      <c r="A57" s="8"/>
      <c r="B57" s="8"/>
      <c r="C57" s="8"/>
      <c r="D57" s="28">
        <f t="shared" si="0"/>
        <v>40</v>
      </c>
      <c r="E57" s="48">
        <v>44676</v>
      </c>
      <c r="F57" s="47">
        <v>31961</v>
      </c>
      <c r="G57" s="46" t="s">
        <v>60</v>
      </c>
      <c r="H57" s="33">
        <v>271143.6</v>
      </c>
      <c r="I57" s="30"/>
      <c r="J57" s="20">
        <f t="shared" si="2"/>
        <v>4287179.459999999</v>
      </c>
      <c r="K57" s="8"/>
      <c r="L57" s="8"/>
      <c r="M57" s="8"/>
      <c r="N57" s="8"/>
    </row>
    <row r="58" spans="1:14" s="3" customFormat="1" ht="70.5" customHeight="1">
      <c r="A58" s="8"/>
      <c r="B58" s="8"/>
      <c r="C58" s="8"/>
      <c r="D58" s="28">
        <f t="shared" si="0"/>
        <v>41</v>
      </c>
      <c r="E58" s="48">
        <v>44677</v>
      </c>
      <c r="F58" s="47">
        <v>31962</v>
      </c>
      <c r="G58" s="46" t="s">
        <v>61</v>
      </c>
      <c r="H58" s="33">
        <v>28000</v>
      </c>
      <c r="I58" s="30"/>
      <c r="J58" s="20">
        <f t="shared" si="2"/>
        <v>4259179.459999999</v>
      </c>
      <c r="K58" s="8"/>
      <c r="L58" s="8"/>
      <c r="M58" s="8"/>
      <c r="N58" s="8"/>
    </row>
    <row r="59" spans="1:14" s="3" customFormat="1" ht="45.75" customHeight="1">
      <c r="A59" s="8"/>
      <c r="B59" s="8"/>
      <c r="C59" s="8"/>
      <c r="D59" s="28">
        <f t="shared" si="0"/>
        <v>42</v>
      </c>
      <c r="E59" s="48">
        <v>44676</v>
      </c>
      <c r="F59" s="47">
        <v>31963</v>
      </c>
      <c r="G59" s="46" t="s">
        <v>62</v>
      </c>
      <c r="H59" s="33">
        <v>4400</v>
      </c>
      <c r="I59" s="20"/>
      <c r="J59" s="20">
        <f t="shared" si="2"/>
        <v>4254779.459999999</v>
      </c>
      <c r="K59" s="8"/>
      <c r="L59" s="8"/>
      <c r="M59" s="8"/>
      <c r="N59" s="8"/>
    </row>
    <row r="60" spans="1:14" s="3" customFormat="1" ht="45.75" customHeight="1">
      <c r="A60" s="8"/>
      <c r="B60" s="8"/>
      <c r="C60" s="8"/>
      <c r="D60" s="28">
        <f t="shared" si="0"/>
        <v>43</v>
      </c>
      <c r="E60" s="48">
        <v>44677</v>
      </c>
      <c r="F60" s="47">
        <v>31964</v>
      </c>
      <c r="G60" s="46" t="s">
        <v>63</v>
      </c>
      <c r="H60" s="33">
        <v>14500</v>
      </c>
      <c r="I60" s="20"/>
      <c r="J60" s="20">
        <f t="shared" si="2"/>
        <v>4240279.459999999</v>
      </c>
      <c r="K60" s="8"/>
      <c r="L60" s="8"/>
      <c r="M60" s="8"/>
      <c r="N60" s="8"/>
    </row>
    <row r="61" spans="1:14" s="3" customFormat="1" ht="45.75" customHeight="1">
      <c r="A61" s="8"/>
      <c r="B61" s="8"/>
      <c r="C61" s="8"/>
      <c r="D61" s="28">
        <f t="shared" si="0"/>
        <v>44</v>
      </c>
      <c r="E61" s="48"/>
      <c r="F61" s="47">
        <v>31965</v>
      </c>
      <c r="G61" s="46" t="s">
        <v>21</v>
      </c>
      <c r="H61" s="33">
        <v>0</v>
      </c>
      <c r="I61" s="30"/>
      <c r="J61" s="20">
        <f t="shared" si="2"/>
        <v>4240279.459999999</v>
      </c>
      <c r="K61" s="8"/>
      <c r="L61" s="8"/>
      <c r="M61" s="8"/>
      <c r="N61" s="8"/>
    </row>
    <row r="62" spans="1:14" s="3" customFormat="1" ht="45.75" customHeight="1">
      <c r="A62" s="8"/>
      <c r="B62" s="8"/>
      <c r="C62" s="8"/>
      <c r="D62" s="28">
        <f t="shared" si="0"/>
        <v>45</v>
      </c>
      <c r="E62" s="48">
        <v>44677</v>
      </c>
      <c r="F62" s="47">
        <v>31966</v>
      </c>
      <c r="G62" s="32" t="s">
        <v>64</v>
      </c>
      <c r="H62" s="33">
        <v>67560</v>
      </c>
      <c r="I62" s="30"/>
      <c r="J62" s="20">
        <f t="shared" si="2"/>
        <v>4172719.459999999</v>
      </c>
      <c r="K62" s="8"/>
      <c r="L62" s="8"/>
      <c r="M62" s="8"/>
      <c r="N62" s="8"/>
    </row>
    <row r="63" spans="1:14" s="3" customFormat="1" ht="45.75" customHeight="1">
      <c r="A63" s="8"/>
      <c r="B63" s="8"/>
      <c r="C63" s="8"/>
      <c r="D63" s="28">
        <f t="shared" si="0"/>
        <v>46</v>
      </c>
      <c r="E63" s="48">
        <v>44680</v>
      </c>
      <c r="F63" s="47">
        <v>31967</v>
      </c>
      <c r="G63" s="46" t="s">
        <v>65</v>
      </c>
      <c r="H63" s="33">
        <v>60000</v>
      </c>
      <c r="I63" s="25"/>
      <c r="J63" s="20">
        <f t="shared" si="2"/>
        <v>4112719.459999999</v>
      </c>
      <c r="K63" s="8"/>
      <c r="L63" s="8"/>
      <c r="M63" s="8"/>
      <c r="N63" s="8"/>
    </row>
    <row r="64" spans="1:14" s="3" customFormat="1" ht="45.75" customHeight="1">
      <c r="A64" s="8"/>
      <c r="B64" s="8"/>
      <c r="C64" s="8"/>
      <c r="D64" s="28">
        <f t="shared" si="0"/>
        <v>47</v>
      </c>
      <c r="E64" s="48">
        <v>44680</v>
      </c>
      <c r="F64" s="47">
        <v>31968</v>
      </c>
      <c r="G64" s="46" t="s">
        <v>66</v>
      </c>
      <c r="H64" s="33">
        <v>47202.57</v>
      </c>
      <c r="I64" s="25"/>
      <c r="J64" s="20">
        <f t="shared" si="2"/>
        <v>4065516.889999999</v>
      </c>
      <c r="K64" s="8"/>
      <c r="L64" s="8"/>
      <c r="M64" s="8"/>
      <c r="N64" s="8"/>
    </row>
    <row r="65" spans="1:14" s="3" customFormat="1" ht="45.75" customHeight="1">
      <c r="A65" s="8"/>
      <c r="B65" s="8"/>
      <c r="C65" s="8"/>
      <c r="D65" s="28"/>
      <c r="E65" s="48"/>
      <c r="F65" s="47"/>
      <c r="G65" s="46" t="s">
        <v>67</v>
      </c>
      <c r="H65" s="33">
        <v>1159073.82</v>
      </c>
      <c r="I65" s="25"/>
      <c r="J65" s="20">
        <f t="shared" si="2"/>
        <v>2906443.0699999994</v>
      </c>
      <c r="K65" s="8"/>
      <c r="L65" s="8"/>
      <c r="M65" s="8"/>
      <c r="N65" s="8"/>
    </row>
    <row r="66" spans="4:10" s="8" customFormat="1" ht="21.75" customHeight="1">
      <c r="D66" s="21"/>
      <c r="E66" s="22"/>
      <c r="F66" s="22"/>
      <c r="G66" s="23" t="s">
        <v>9</v>
      </c>
      <c r="H66" s="22">
        <f>SUM(H16:H65)</f>
        <v>7038212.870000001</v>
      </c>
      <c r="I66" s="22"/>
      <c r="J66" s="20"/>
    </row>
    <row r="67" spans="4:96" ht="24" customHeight="1">
      <c r="D67" s="5"/>
      <c r="E67" s="5"/>
      <c r="F67" s="5"/>
      <c r="G67" s="5"/>
      <c r="H67" s="9"/>
      <c r="I67" s="9"/>
      <c r="J67" s="9"/>
      <c r="K67" s="14"/>
      <c r="L67" s="14"/>
      <c r="M67" s="14"/>
      <c r="N67" s="14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</row>
    <row r="68" spans="4:10" ht="24" customHeight="1">
      <c r="D68" s="5"/>
      <c r="E68" s="6"/>
      <c r="F68" s="3"/>
      <c r="G68" s="3"/>
      <c r="H68" s="4"/>
      <c r="I68" s="4"/>
      <c r="J68" s="4"/>
    </row>
    <row r="69" spans="4:10" ht="24" customHeight="1">
      <c r="D69" s="3" t="s">
        <v>18</v>
      </c>
      <c r="E69" s="6"/>
      <c r="F69" s="3"/>
      <c r="G69" s="3"/>
      <c r="H69" s="4" t="s">
        <v>19</v>
      </c>
      <c r="I69" s="4"/>
      <c r="J69" s="4"/>
    </row>
    <row r="70" spans="4:10" ht="24" customHeight="1">
      <c r="D70" s="7" t="s">
        <v>14</v>
      </c>
      <c r="E70" s="6"/>
      <c r="F70" s="3"/>
      <c r="G70" s="3"/>
      <c r="H70" s="4" t="s">
        <v>16</v>
      </c>
      <c r="I70" s="4"/>
      <c r="J70" s="4"/>
    </row>
    <row r="71" spans="4:10" ht="24" customHeight="1">
      <c r="D71" s="7" t="s">
        <v>15</v>
      </c>
      <c r="E71" s="6"/>
      <c r="F71" s="3"/>
      <c r="G71" s="3"/>
      <c r="H71" s="4" t="s">
        <v>17</v>
      </c>
      <c r="I71" s="4"/>
      <c r="J71" s="4"/>
    </row>
    <row r="72" spans="4:10" ht="24" customHeight="1">
      <c r="D72" s="7"/>
      <c r="E72" s="6"/>
      <c r="F72" s="3"/>
      <c r="G72" s="3"/>
      <c r="H72" s="4"/>
      <c r="I72" s="4"/>
      <c r="J72" s="4"/>
    </row>
    <row r="73" spans="4:10" ht="24" customHeight="1">
      <c r="D73" s="36"/>
      <c r="E73" s="36"/>
      <c r="F73" s="36"/>
      <c r="G73" s="36"/>
      <c r="H73" s="36"/>
      <c r="I73" s="36"/>
      <c r="J73" s="4"/>
    </row>
    <row r="74" spans="4:10" ht="24" customHeight="1">
      <c r="D74" s="36"/>
      <c r="E74" s="36"/>
      <c r="F74" s="36"/>
      <c r="G74" s="36"/>
      <c r="H74" s="36"/>
      <c r="I74" s="36"/>
      <c r="J74" s="4"/>
    </row>
    <row r="75" spans="4:10" ht="24" customHeight="1">
      <c r="D75" s="7"/>
      <c r="E75" s="6"/>
      <c r="F75" s="3"/>
      <c r="G75" s="3"/>
      <c r="H75" s="4"/>
      <c r="I75" s="4"/>
      <c r="J75" s="4"/>
    </row>
    <row r="76" spans="4:10" ht="24" customHeight="1">
      <c r="D76" s="7"/>
      <c r="E76" s="6"/>
      <c r="F76" s="3"/>
      <c r="G76" s="3"/>
      <c r="H76" s="4"/>
      <c r="I76" s="4"/>
      <c r="J76" s="4"/>
    </row>
    <row r="77" spans="4:10" ht="24" customHeight="1">
      <c r="D77" s="5"/>
      <c r="E77" s="6"/>
      <c r="F77" s="3"/>
      <c r="G77" s="3"/>
      <c r="H77" s="4"/>
      <c r="I77" s="4"/>
      <c r="J77" s="4"/>
    </row>
    <row r="78" spans="4:10" ht="24" customHeight="1">
      <c r="D78" s="37"/>
      <c r="E78" s="37"/>
      <c r="F78" s="37"/>
      <c r="G78" s="37"/>
      <c r="H78" s="37"/>
      <c r="I78" s="37"/>
      <c r="J78" s="37"/>
    </row>
    <row r="79" spans="4:10" ht="24" customHeight="1">
      <c r="D79" s="38"/>
      <c r="E79" s="38"/>
      <c r="F79" s="38"/>
      <c r="G79" s="38"/>
      <c r="H79" s="38"/>
      <c r="I79" s="38"/>
      <c r="J79" s="38"/>
    </row>
    <row r="80" spans="4:10" ht="24" customHeight="1">
      <c r="D80" s="35"/>
      <c r="E80" s="35"/>
      <c r="F80" s="35"/>
      <c r="G80" s="35"/>
      <c r="H80" s="35"/>
      <c r="I80" s="35"/>
      <c r="J80" s="35"/>
    </row>
    <row r="81" spans="4:10" ht="24" customHeight="1">
      <c r="D81" s="35"/>
      <c r="E81" s="35"/>
      <c r="F81" s="35"/>
      <c r="G81" s="35"/>
      <c r="H81" s="35"/>
      <c r="I81" s="35"/>
      <c r="J81" s="35"/>
    </row>
    <row r="82" spans="4:10" ht="24" customHeight="1">
      <c r="D82" s="35"/>
      <c r="E82" s="35"/>
      <c r="F82" s="35"/>
      <c r="G82" s="35"/>
      <c r="H82" s="35"/>
      <c r="I82" s="35"/>
      <c r="J82" s="35"/>
    </row>
    <row r="83" spans="4:10" ht="20.25">
      <c r="D83" s="35"/>
      <c r="E83" s="35"/>
      <c r="F83" s="35"/>
      <c r="G83" s="35"/>
      <c r="H83" s="35"/>
      <c r="I83" s="35"/>
      <c r="J83" s="35"/>
    </row>
    <row r="84" spans="4:10" ht="12.75">
      <c r="D84" s="10"/>
      <c r="E84" s="10"/>
      <c r="F84" s="10"/>
      <c r="G84" s="10"/>
      <c r="H84" s="10"/>
      <c r="I84" s="10"/>
      <c r="J84" s="10"/>
    </row>
    <row r="85" spans="4:10" ht="12.75">
      <c r="D85" s="10"/>
      <c r="E85" s="10"/>
      <c r="F85" s="10"/>
      <c r="G85" s="10"/>
      <c r="H85" s="10"/>
      <c r="I85" s="10"/>
      <c r="J85" s="10"/>
    </row>
    <row r="86" spans="4:10" ht="12.75">
      <c r="D86" s="10"/>
      <c r="E86" s="10"/>
      <c r="F86" s="10"/>
      <c r="G86" s="10"/>
      <c r="H86" s="10"/>
      <c r="I86" s="10"/>
      <c r="J86" s="10"/>
    </row>
    <row r="87" spans="4:10" ht="12.75">
      <c r="D87" s="10"/>
      <c r="E87" s="10"/>
      <c r="F87" s="10"/>
      <c r="G87" s="10"/>
      <c r="H87" s="10"/>
      <c r="I87" s="10"/>
      <c r="J87" s="10"/>
    </row>
    <row r="88" spans="4:10" ht="12.75">
      <c r="D88" s="10"/>
      <c r="E88" s="10"/>
      <c r="F88" s="10"/>
      <c r="G88" s="10"/>
      <c r="H88" s="10"/>
      <c r="I88" s="10"/>
      <c r="J88" s="10"/>
    </row>
    <row r="89" spans="4:10" ht="12.75">
      <c r="D89" s="10"/>
      <c r="E89" s="10"/>
      <c r="F89" s="10"/>
      <c r="G89" s="10"/>
      <c r="H89" s="10"/>
      <c r="I89" s="10"/>
      <c r="J89" s="10"/>
    </row>
    <row r="90" spans="4:10" ht="12.75">
      <c r="D90" s="10"/>
      <c r="E90" s="10"/>
      <c r="F90" s="10"/>
      <c r="G90" s="10"/>
      <c r="H90" s="10"/>
      <c r="I90" s="10"/>
      <c r="J90" s="10"/>
    </row>
    <row r="91" spans="4:10" ht="12.75">
      <c r="D91" s="10"/>
      <c r="E91" s="10"/>
      <c r="F91" s="10"/>
      <c r="G91" s="10"/>
      <c r="H91" s="10"/>
      <c r="I91" s="10"/>
      <c r="J91" s="10"/>
    </row>
    <row r="92" spans="4:10" ht="12.75">
      <c r="D92" s="10"/>
      <c r="E92" s="10"/>
      <c r="F92" s="10"/>
      <c r="G92" s="10"/>
      <c r="H92" s="10"/>
      <c r="I92" s="10"/>
      <c r="J92" s="10"/>
    </row>
    <row r="93" spans="4:10" ht="12.75">
      <c r="D93" s="10"/>
      <c r="E93" s="10"/>
      <c r="F93" s="10"/>
      <c r="G93" s="10"/>
      <c r="H93" s="10"/>
      <c r="I93" s="10"/>
      <c r="J93" s="10"/>
    </row>
    <row r="94" spans="4:10" ht="12.75">
      <c r="D94" s="10"/>
      <c r="E94" s="10"/>
      <c r="F94" s="10"/>
      <c r="G94" s="10"/>
      <c r="H94" s="10"/>
      <c r="I94" s="10"/>
      <c r="J94" s="10"/>
    </row>
    <row r="95" spans="4:10" ht="12.75">
      <c r="D95" s="10"/>
      <c r="E95" s="10"/>
      <c r="F95" s="10"/>
      <c r="G95" s="10"/>
      <c r="H95" s="10"/>
      <c r="I95" s="10"/>
      <c r="J95" s="10"/>
    </row>
    <row r="114" ht="13.5" thickBot="1"/>
    <row r="115" ht="15">
      <c r="D115" s="2"/>
    </row>
  </sheetData>
  <sheetProtection/>
  <mergeCells count="16">
    <mergeCell ref="D6:J6"/>
    <mergeCell ref="D7:J7"/>
    <mergeCell ref="D9:J9"/>
    <mergeCell ref="D13:D15"/>
    <mergeCell ref="E13:G13"/>
    <mergeCell ref="H13:J13"/>
    <mergeCell ref="E14:F14"/>
    <mergeCell ref="H14:I14"/>
    <mergeCell ref="D82:J82"/>
    <mergeCell ref="D83:J83"/>
    <mergeCell ref="D73:I73"/>
    <mergeCell ref="D74:I74"/>
    <mergeCell ref="D78:J78"/>
    <mergeCell ref="D79:J79"/>
    <mergeCell ref="D80:J80"/>
    <mergeCell ref="D81:J81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ADMINISTRACION-PC9</cp:lastModifiedBy>
  <cp:lastPrinted>2022-05-09T19:00:04Z</cp:lastPrinted>
  <dcterms:created xsi:type="dcterms:W3CDTF">2006-07-11T17:39:34Z</dcterms:created>
  <dcterms:modified xsi:type="dcterms:W3CDTF">2022-05-09T19:33:53Z</dcterms:modified>
  <cp:category/>
  <cp:version/>
  <cp:contentType/>
  <cp:contentStatus/>
</cp:coreProperties>
</file>